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020"/>
  </bookViews>
  <sheets>
    <sheet name="ARQUEO OCTUBRE" sheetId="1" r:id="rId1"/>
  </sheets>
  <externalReferences>
    <externalReference r:id="rId2"/>
  </externalReferences>
  <definedNames>
    <definedName name="_xlnm.Print_Area" localSheetId="0">'ARQUEO OCTUBRE'!$B$1:$H$87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1" i="1" l="1"/>
  <c r="H66" i="1"/>
  <c r="H61" i="1"/>
  <c r="H67" i="1" s="1"/>
  <c r="H45" i="1"/>
  <c r="D26" i="1"/>
  <c r="D25" i="1"/>
  <c r="H24" i="1"/>
  <c r="D24" i="1"/>
  <c r="H23" i="1"/>
  <c r="D23" i="1"/>
  <c r="H22" i="1"/>
  <c r="D22" i="1"/>
  <c r="H21" i="1"/>
  <c r="D21" i="1"/>
  <c r="H20" i="1"/>
  <c r="H27" i="1" s="1"/>
  <c r="D20" i="1"/>
  <c r="D27" i="1" s="1"/>
  <c r="H28" i="1" l="1"/>
  <c r="H65" i="1" s="1"/>
  <c r="H72" i="1" s="1"/>
  <c r="H74" i="1" s="1"/>
</calcChain>
</file>

<file path=xl/sharedStrings.xml><?xml version="1.0" encoding="utf-8"?>
<sst xmlns="http://schemas.openxmlformats.org/spreadsheetml/2006/main" count="101" uniqueCount="78">
  <si>
    <t xml:space="preserve">                                            Arqueo de Caja Menor</t>
  </si>
  <si>
    <t>PRESUPUESTO</t>
  </si>
  <si>
    <t xml:space="preserve"> Lugar y fecha:</t>
  </si>
  <si>
    <t>Bogotá D.C., 16 de octubre de 2019</t>
  </si>
  <si>
    <t xml:space="preserve"> Hora de inicio:</t>
  </si>
  <si>
    <t xml:space="preserve"> Hora final:</t>
  </si>
  <si>
    <t xml:space="preserve"> Resolución de creación y/o modificación:</t>
  </si>
  <si>
    <t>040, 233, 239 de 2019</t>
  </si>
  <si>
    <t xml:space="preserve"> Monto de la caja menor:</t>
  </si>
  <si>
    <t>$15,500,000</t>
  </si>
  <si>
    <t xml:space="preserve"> Dependencia:</t>
  </si>
  <si>
    <t>Grupo Gestión Administrativa</t>
  </si>
  <si>
    <t xml:space="preserve"> Responsable del manejo:</t>
  </si>
  <si>
    <t>MARIA PRISCILA RODRIGUEZ PEÑA</t>
  </si>
  <si>
    <t xml:space="preserve"> Identificación</t>
  </si>
  <si>
    <t>CC 51.722.933</t>
  </si>
  <si>
    <t xml:space="preserve"> Cargo:</t>
  </si>
  <si>
    <t>Profesional Universitario Grado 5</t>
  </si>
  <si>
    <t xml:space="preserve"> Póliza de manejo:</t>
  </si>
  <si>
    <t xml:space="preserve"> Compañía aseguradora:</t>
  </si>
  <si>
    <t>La Previsora S. A. Compañía de Seguros</t>
  </si>
  <si>
    <t xml:space="preserve"> Cuantía:</t>
  </si>
  <si>
    <t>$ 30,000,000</t>
  </si>
  <si>
    <t xml:space="preserve"> Vigencia:</t>
  </si>
  <si>
    <t>16 dic 2017 al 15 Enero 2020</t>
  </si>
  <si>
    <t xml:space="preserve">EFECTIVO  </t>
  </si>
  <si>
    <r>
      <t>BILLETES   (</t>
    </r>
    <r>
      <rPr>
        <sz val="7"/>
        <rFont val="Arial"/>
        <family val="2"/>
      </rPr>
      <t>Denominación</t>
    </r>
    <r>
      <rPr>
        <sz val="10"/>
        <rFont val="Arial"/>
        <family val="2"/>
      </rPr>
      <t>)</t>
    </r>
  </si>
  <si>
    <t>CANTIDAD</t>
  </si>
  <si>
    <t>TOTAL $</t>
  </si>
  <si>
    <r>
      <t>MONEDA  (</t>
    </r>
    <r>
      <rPr>
        <sz val="8"/>
        <rFont val="Arial"/>
        <family val="2"/>
      </rPr>
      <t>Denominación)</t>
    </r>
  </si>
  <si>
    <t>Cheque Girado pendiente de cobro</t>
  </si>
  <si>
    <t>TOTAL BILLETES</t>
  </si>
  <si>
    <t>TOTAL MONEDA</t>
  </si>
  <si>
    <t>TOTAL EFECTIVO</t>
  </si>
  <si>
    <t>RECIBOS PROVISIONALES</t>
  </si>
  <si>
    <t>FECHA</t>
  </si>
  <si>
    <t>NÚMERO</t>
  </si>
  <si>
    <t>CONCEPTO</t>
  </si>
  <si>
    <t>VALOR $</t>
  </si>
  <si>
    <t>1262</t>
  </si>
  <si>
    <t>Cable mono stereo</t>
  </si>
  <si>
    <t>1263</t>
  </si>
  <si>
    <t>Almuerzos dirección</t>
  </si>
  <si>
    <t>1266</t>
  </si>
  <si>
    <t>Refrigerios</t>
  </si>
  <si>
    <t>RECIBOS SIN REGISTRAR</t>
  </si>
  <si>
    <t>Resistencias Grecas</t>
  </si>
  <si>
    <t>Vidrio</t>
  </si>
  <si>
    <t>Transporte</t>
  </si>
  <si>
    <t>Gastos Notariales</t>
  </si>
  <si>
    <t>TOTAL RECIBOS PROVISIONALES</t>
  </si>
  <si>
    <t>RECIBOS OFICIALES</t>
  </si>
  <si>
    <t>2019-10-09</t>
  </si>
  <si>
    <t>Lavado de manteles</t>
  </si>
  <si>
    <t>Parqueadero</t>
  </si>
  <si>
    <t>Compra Bandera</t>
  </si>
  <si>
    <t>Papeleria</t>
  </si>
  <si>
    <t>TOTAL RECIBOS OFICIALES</t>
  </si>
  <si>
    <t xml:space="preserve">  RECIBOS OFICIALES ANULADOS:</t>
  </si>
  <si>
    <t xml:space="preserve">  Total efectivo :</t>
  </si>
  <si>
    <t xml:space="preserve">  Total recibos provisionales :</t>
  </si>
  <si>
    <t xml:space="preserve">  Total recibos oficiales :</t>
  </si>
  <si>
    <t xml:space="preserve">  Entidad Financiera :</t>
  </si>
  <si>
    <t>Davivienda</t>
  </si>
  <si>
    <t xml:space="preserve">  Último cheque girado :</t>
  </si>
  <si>
    <t>56096-1</t>
  </si>
  <si>
    <t xml:space="preserve">  Reembolso en tramite</t>
  </si>
  <si>
    <t xml:space="preserve">  Saldo libro auxiliar de bancos:           </t>
  </si>
  <si>
    <t xml:space="preserve">  TOTAL ARQUEO</t>
  </si>
  <si>
    <t xml:space="preserve">  Monto de la Caja Menor</t>
  </si>
  <si>
    <t xml:space="preserve">  DIFERENCIA</t>
  </si>
  <si>
    <r>
      <t xml:space="preserve"> OBSERVACIONES</t>
    </r>
    <r>
      <rPr>
        <sz val="10"/>
        <rFont val="Arial"/>
        <family val="2"/>
      </rPr>
      <t>:  Se presenta una diferencia de $8,719,50 a favor de la caja;
 El cheque No. 56096-1 girado el 11 de octubre de 2019 por valor de $3.000.000, se encuentra sin cobrar por cuanto se daño la máquina de sello seco, por lo que se oficio al banco solicitando el cambio de las condiciones de manejo para la generación de cheques a partir del 11 de octubre de 2019 eliminando el sello seco</t>
    </r>
  </si>
  <si>
    <t xml:space="preserve"> Nombre del responsable del manejo de los fondos</t>
  </si>
  <si>
    <t xml:space="preserve"> Firma:</t>
  </si>
  <si>
    <t xml:space="preserve"> Cédula de Ciudadanía: 51.722.933 de bogotá</t>
  </si>
  <si>
    <t xml:space="preserve"> Nombre de quien efectuó el arqueo</t>
  </si>
  <si>
    <t>ESNEDA GAMBOA MALAGON</t>
  </si>
  <si>
    <t xml:space="preserve"> Cédula de Ciudadanía: 51.932.146 de Bogotá</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</si>
</sst>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F400]h:mm:ss\ AM/PM"/>
    <numFmt numFmtId="165" formatCode="&quot;$&quot;#,##0.00_);[Red]\(&quot;$&quot;#,##0.00\)"/>
    <numFmt numFmtId="166" formatCode="_ * #,##0.00_ ;_ * \-#,##0.00_ ;_ * &quot;-&quot;??_ ;_ @_ "/>
    <numFmt numFmtId="167" formatCode="_(* #,##0_);_(* \(#,##0\);_(* &quot;-&quot;??_);_(@_)"/>
  </numFmts>
  <fonts count="9" x14ac:knownFonts="1">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sz val="7"/>
      <name val="Arial"/>
      <family val="2"/>
    </font>
    <font>
      <sz val="8"/>
      <name val="Arial"/>
      <family val="2"/>
    </font>
    <font>
      <b/>
      <sz val="9"/>
      <name val="Arial"/>
      <family val="2"/>
    </font>
    <font>
      <b/>
      <sz val="8"/>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4">
    <border>
      <left/>
      <right/>
      <top/>
      <bottom/>
      <diagonal/>
    </border>
    <border>
      <left/>
      <right style="medium">
        <color rgb="FF3366CC"/>
      </right>
      <top/>
      <bottom/>
      <diagonal/>
    </border>
    <border>
      <left style="medium">
        <color rgb="FF3366CC"/>
      </left>
      <right/>
      <top style="medium">
        <color rgb="FF3366CC"/>
      </top>
      <bottom style="medium">
        <color rgb="FF3366CC"/>
      </bottom>
      <diagonal/>
    </border>
    <border>
      <left/>
      <right/>
      <top style="medium">
        <color rgb="FF3366CC"/>
      </top>
      <bottom style="medium">
        <color rgb="FF3366CC"/>
      </bottom>
      <diagonal/>
    </border>
    <border>
      <left/>
      <right style="medium">
        <color rgb="FF3366CC"/>
      </right>
      <top style="medium">
        <color rgb="FF3366CC"/>
      </top>
      <bottom style="medium">
        <color rgb="FF3366CC"/>
      </bottom>
      <diagonal/>
    </border>
    <border>
      <left style="medium">
        <color rgb="FF3366CC"/>
      </left>
      <right/>
      <top/>
      <bottom/>
      <diagonal/>
    </border>
    <border>
      <left style="medium">
        <color rgb="FF3366CC"/>
      </left>
      <right/>
      <top style="medium">
        <color rgb="FF3366CC"/>
      </top>
      <bottom/>
      <diagonal/>
    </border>
    <border>
      <left/>
      <right/>
      <top style="medium">
        <color rgb="FF3366CC"/>
      </top>
      <bottom/>
      <diagonal/>
    </border>
    <border>
      <left/>
      <right style="medium">
        <color rgb="FF3366CC"/>
      </right>
      <top style="medium">
        <color rgb="FF3366CC"/>
      </top>
      <bottom/>
      <diagonal/>
    </border>
    <border>
      <left style="medium">
        <color rgb="FF3366CC"/>
      </left>
      <right/>
      <top/>
      <bottom style="medium">
        <color rgb="FF3366CC"/>
      </bottom>
      <diagonal/>
    </border>
    <border>
      <left/>
      <right/>
      <top/>
      <bottom style="medium">
        <color rgb="FF3366CC"/>
      </bottom>
      <diagonal/>
    </border>
    <border>
      <left/>
      <right style="medium">
        <color rgb="FF3366CC"/>
      </right>
      <top/>
      <bottom style="medium">
        <color rgb="FF3366CC"/>
      </bottom>
      <diagonal/>
    </border>
    <border>
      <left style="medium">
        <color rgb="FF3366CC"/>
      </left>
      <right style="dotted">
        <color rgb="FF3366CC"/>
      </right>
      <top/>
      <bottom style="dotted">
        <color rgb="FF3366CC"/>
      </bottom>
      <diagonal/>
    </border>
    <border>
      <left style="dotted">
        <color rgb="FF3366CC"/>
      </left>
      <right style="dotted">
        <color rgb="FF3366CC"/>
      </right>
      <top/>
      <bottom style="dotted">
        <color rgb="FF3366CC"/>
      </bottom>
      <diagonal/>
    </border>
    <border>
      <left style="dotted">
        <color rgb="FF3366CC"/>
      </left>
      <right style="medium">
        <color rgb="FF3366CC"/>
      </right>
      <top/>
      <bottom style="dotted">
        <color rgb="FF3366CC"/>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3366CC"/>
      </left>
      <right/>
      <top style="dotted">
        <color rgb="FF3366CC"/>
      </top>
      <bottom/>
      <diagonal/>
    </border>
    <border>
      <left/>
      <right/>
      <top style="dotted">
        <color rgb="FF3366CC"/>
      </top>
      <bottom/>
      <diagonal/>
    </border>
    <border>
      <left style="dotted">
        <color rgb="FF3366CC"/>
      </left>
      <right style="dotted">
        <color rgb="FF3366CC"/>
      </right>
      <top style="dotted">
        <color rgb="FF3366CC"/>
      </top>
      <bottom style="dotted">
        <color rgb="FF3366CC"/>
      </bottom>
      <diagonal/>
    </border>
    <border>
      <left style="dotted">
        <color rgb="FF3366CC"/>
      </left>
      <right style="medium">
        <color rgb="FF3366CC"/>
      </right>
      <top style="dotted">
        <color rgb="FF3366CC"/>
      </top>
      <bottom style="medium">
        <color rgb="FF3366CC"/>
      </bottom>
      <diagonal/>
    </border>
    <border>
      <left style="dotted">
        <color rgb="FF3366CC"/>
      </left>
      <right style="medium">
        <color rgb="FF3366CC"/>
      </right>
      <top/>
      <bottom style="double">
        <color rgb="FF3366CC"/>
      </bottom>
      <diagonal/>
    </border>
    <border>
      <left style="medium">
        <color rgb="FF3366CC"/>
      </left>
      <right style="dotted">
        <color rgb="FF3366CC"/>
      </right>
      <top style="dotted">
        <color rgb="FF3366CC"/>
      </top>
      <bottom style="dotted">
        <color rgb="FF3366CC"/>
      </bottom>
      <diagonal/>
    </border>
    <border>
      <left style="dotted">
        <color rgb="FF3366CC"/>
      </left>
      <right style="medium">
        <color rgb="FF3366CC"/>
      </right>
      <top style="dotted">
        <color rgb="FF3366CC"/>
      </top>
      <bottom style="dotted">
        <color rgb="FF3366CC"/>
      </bottom>
      <diagonal/>
    </border>
    <border>
      <left style="medium">
        <color rgb="FF3366CC"/>
      </left>
      <right style="hair">
        <color indexed="64"/>
      </right>
      <top/>
      <bottom/>
      <diagonal/>
    </border>
    <border>
      <left style="hair">
        <color indexed="64"/>
      </left>
      <right style="hair">
        <color indexed="64"/>
      </right>
      <top/>
      <bottom/>
      <diagonal/>
    </border>
    <border>
      <left style="hair">
        <color indexed="64"/>
      </left>
      <right/>
      <top/>
      <bottom/>
      <diagonal/>
    </border>
    <border>
      <left style="dotted">
        <color rgb="FF3366CC"/>
      </left>
      <right style="medium">
        <color rgb="FF3366CC"/>
      </right>
      <top style="dotted">
        <color rgb="FF3366CC"/>
      </top>
      <bottom/>
      <diagonal/>
    </border>
    <border>
      <left style="medium">
        <color rgb="FF3366CC"/>
      </left>
      <right/>
      <top style="hair">
        <color indexed="64"/>
      </top>
      <bottom/>
      <diagonal/>
    </border>
    <border>
      <left/>
      <right/>
      <top style="hair">
        <color indexed="64"/>
      </top>
      <bottom/>
      <diagonal/>
    </border>
    <border>
      <left/>
      <right style="medium">
        <color rgb="FF3366CC"/>
      </right>
      <top style="hair">
        <color indexed="64"/>
      </top>
      <bottom/>
      <diagonal/>
    </border>
    <border>
      <left style="medium">
        <color rgb="FF3366CC"/>
      </left>
      <right/>
      <top/>
      <bottom style="hair">
        <color indexed="64"/>
      </bottom>
      <diagonal/>
    </border>
    <border>
      <left/>
      <right/>
      <top/>
      <bottom style="hair">
        <color indexed="64"/>
      </bottom>
      <diagonal/>
    </border>
    <border>
      <left/>
      <right style="medium">
        <color rgb="FF3366CC"/>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bottom style="medium">
        <color rgb="FF3366CC"/>
      </bottom>
      <diagonal/>
    </border>
  </borders>
  <cellStyleXfs count="5">
    <xf numFmtId="0" fontId="0" fillId="0" borderId="0"/>
    <xf numFmtId="0" fontId="2" fillId="0" borderId="0"/>
    <xf numFmtId="0" fontId="2" fillId="0" borderId="0"/>
    <xf numFmtId="166" fontId="2" fillId="0" borderId="0" applyFont="0" applyFill="0" applyBorder="0" applyAlignment="0" applyProtection="0"/>
    <xf numFmtId="43" fontId="2" fillId="0" borderId="0" applyFont="0" applyFill="0" applyBorder="0" applyAlignment="0" applyProtection="0"/>
  </cellStyleXfs>
  <cellXfs count="133">
    <xf numFmtId="0" fontId="0" fillId="0" borderId="0" xfId="0"/>
    <xf numFmtId="0" fontId="2" fillId="0" borderId="0" xfId="1" applyProtection="1">
      <protection locked="0"/>
    </xf>
    <xf numFmtId="0" fontId="4" fillId="3" borderId="2" xfId="1" applyFont="1" applyFill="1" applyBorder="1" applyAlignment="1" applyProtection="1">
      <alignment horizontal="left" vertical="center" wrapText="1"/>
    </xf>
    <xf numFmtId="0" fontId="2" fillId="3" borderId="3" xfId="1" applyFill="1" applyBorder="1" applyAlignment="1" applyProtection="1">
      <alignment horizontal="center" vertical="center" wrapText="1"/>
      <protection locked="0"/>
    </xf>
    <xf numFmtId="0" fontId="2" fillId="3" borderId="4" xfId="1" applyFill="1" applyBorder="1" applyAlignment="1" applyProtection="1">
      <alignment horizontal="center" vertical="center" wrapText="1"/>
      <protection locked="0"/>
    </xf>
    <xf numFmtId="0" fontId="2" fillId="3" borderId="5" xfId="1" applyFont="1" applyFill="1" applyBorder="1" applyProtection="1"/>
    <xf numFmtId="0" fontId="2" fillId="3" borderId="0" xfId="1" applyFont="1" applyFill="1" applyBorder="1" applyProtection="1">
      <protection locked="0"/>
    </xf>
    <xf numFmtId="0" fontId="2" fillId="3" borderId="1" xfId="1" applyFont="1" applyFill="1" applyBorder="1" applyProtection="1">
      <protection locked="0"/>
    </xf>
    <xf numFmtId="0" fontId="2" fillId="3" borderId="0" xfId="1" applyFont="1" applyFill="1" applyBorder="1" applyAlignment="1" applyProtection="1">
      <alignment wrapText="1"/>
      <protection locked="0"/>
    </xf>
    <xf numFmtId="0" fontId="2" fillId="3" borderId="1" xfId="1" applyFont="1" applyFill="1" applyBorder="1" applyAlignment="1" applyProtection="1">
      <alignment wrapText="1"/>
      <protection locked="0"/>
    </xf>
    <xf numFmtId="0" fontId="2" fillId="3" borderId="5" xfId="1" applyFont="1" applyFill="1" applyBorder="1" applyAlignment="1" applyProtection="1">
      <alignment horizontal="left" vertical="center" wrapText="1"/>
    </xf>
    <xf numFmtId="0" fontId="2" fillId="2" borderId="12" xfId="1" applyFont="1" applyFill="1" applyBorder="1" applyAlignment="1" applyProtection="1">
      <alignment horizontal="center" vertical="center" wrapText="1"/>
    </xf>
    <xf numFmtId="0" fontId="2" fillId="2" borderId="13" xfId="1" applyFont="1" applyFill="1" applyBorder="1" applyAlignment="1" applyProtection="1">
      <alignment horizontal="center" vertical="center" wrapText="1"/>
    </xf>
    <xf numFmtId="0" fontId="2" fillId="2" borderId="0" xfId="1" applyFont="1" applyFill="1" applyBorder="1" applyProtection="1"/>
    <xf numFmtId="0" fontId="2" fillId="2" borderId="14" xfId="1" applyFont="1" applyFill="1" applyBorder="1" applyAlignment="1" applyProtection="1">
      <alignment horizontal="center" vertical="center" wrapText="1"/>
    </xf>
    <xf numFmtId="4" fontId="2" fillId="3" borderId="15" xfId="2" applyNumberFormat="1" applyFill="1" applyBorder="1" applyProtection="1">
      <protection locked="0"/>
    </xf>
    <xf numFmtId="167" fontId="1" fillId="3" borderId="16" xfId="3" applyNumberFormat="1" applyFont="1" applyFill="1" applyBorder="1" applyProtection="1">
      <protection locked="0"/>
    </xf>
    <xf numFmtId="4" fontId="2" fillId="3" borderId="17" xfId="2" applyNumberFormat="1" applyFill="1" applyBorder="1" applyProtection="1">
      <protection locked="0"/>
    </xf>
    <xf numFmtId="4" fontId="2" fillId="3" borderId="18" xfId="2" applyNumberFormat="1" applyFill="1" applyBorder="1" applyProtection="1">
      <protection locked="0"/>
    </xf>
    <xf numFmtId="4" fontId="2" fillId="0" borderId="19" xfId="2" applyNumberFormat="1" applyFont="1" applyFill="1" applyBorder="1" applyProtection="1">
      <protection locked="0"/>
    </xf>
    <xf numFmtId="0" fontId="2" fillId="0" borderId="0" xfId="1" applyBorder="1" applyProtection="1">
      <protection locked="0"/>
    </xf>
    <xf numFmtId="4" fontId="2" fillId="3" borderId="20" xfId="2" applyNumberFormat="1" applyFill="1" applyBorder="1" applyProtection="1">
      <protection locked="0"/>
    </xf>
    <xf numFmtId="167" fontId="1" fillId="3" borderId="21" xfId="3" applyNumberFormat="1" applyFont="1" applyFill="1" applyBorder="1" applyProtection="1">
      <protection locked="0"/>
    </xf>
    <xf numFmtId="4" fontId="2" fillId="3" borderId="22" xfId="2" applyNumberFormat="1" applyFill="1" applyBorder="1" applyProtection="1">
      <protection locked="0"/>
    </xf>
    <xf numFmtId="4" fontId="2" fillId="3" borderId="23" xfId="2" applyNumberFormat="1" applyFill="1" applyBorder="1" applyProtection="1">
      <protection locked="0"/>
    </xf>
    <xf numFmtId="4" fontId="2" fillId="0" borderId="24" xfId="2" applyNumberFormat="1" applyFont="1" applyFill="1" applyBorder="1" applyProtection="1">
      <protection locked="0"/>
    </xf>
    <xf numFmtId="167" fontId="1" fillId="3" borderId="25" xfId="3" applyNumberFormat="1" applyFont="1" applyFill="1" applyBorder="1" applyProtection="1">
      <protection locked="0"/>
    </xf>
    <xf numFmtId="4" fontId="2" fillId="0" borderId="26" xfId="2" applyNumberFormat="1" applyFont="1" applyFill="1" applyBorder="1" applyProtection="1">
      <protection locked="0"/>
    </xf>
    <xf numFmtId="0" fontId="2" fillId="3" borderId="27" xfId="2" applyFill="1" applyBorder="1" applyAlignment="1" applyProtection="1">
      <alignment horizontal="center"/>
      <protection locked="0"/>
    </xf>
    <xf numFmtId="0" fontId="2" fillId="3" borderId="28" xfId="2" applyFill="1" applyBorder="1" applyProtection="1">
      <protection locked="0"/>
    </xf>
    <xf numFmtId="4" fontId="2" fillId="3" borderId="29" xfId="2" applyNumberFormat="1" applyFill="1" applyBorder="1" applyProtection="1">
      <protection locked="0"/>
    </xf>
    <xf numFmtId="0" fontId="2" fillId="3" borderId="27" xfId="2" applyFill="1" applyBorder="1" applyProtection="1">
      <protection locked="0"/>
    </xf>
    <xf numFmtId="4" fontId="2" fillId="0" borderId="30" xfId="2" applyNumberFormat="1" applyFont="1" applyFill="1" applyBorder="1" applyProtection="1">
      <protection locked="0"/>
    </xf>
    <xf numFmtId="4" fontId="2" fillId="0" borderId="33" xfId="1" applyNumberFormat="1" applyFont="1" applyBorder="1" applyAlignment="1" applyProtection="1">
      <alignment horizontal="left" vertical="center" wrapText="1"/>
      <protection locked="0"/>
    </xf>
    <xf numFmtId="0" fontId="4" fillId="3" borderId="32" xfId="1" applyFont="1" applyFill="1" applyBorder="1" applyProtection="1">
      <protection locked="0"/>
    </xf>
    <xf numFmtId="4" fontId="4" fillId="3" borderId="34" xfId="1" applyNumberFormat="1" applyFont="1" applyFill="1" applyBorder="1" applyProtection="1">
      <protection locked="0"/>
    </xf>
    <xf numFmtId="0" fontId="2" fillId="0" borderId="0" xfId="1" applyFont="1" applyProtection="1">
      <protection locked="0"/>
    </xf>
    <xf numFmtId="4" fontId="4" fillId="3" borderId="35" xfId="1" applyNumberFormat="1" applyFont="1" applyFill="1" applyBorder="1" applyProtection="1">
      <protection locked="0"/>
    </xf>
    <xf numFmtId="0" fontId="4" fillId="0" borderId="0" xfId="1" applyFont="1" applyProtection="1">
      <protection locked="0"/>
    </xf>
    <xf numFmtId="0" fontId="2" fillId="0" borderId="0" xfId="1" applyFont="1" applyBorder="1" applyProtection="1">
      <protection locked="0"/>
    </xf>
    <xf numFmtId="0" fontId="2" fillId="2" borderId="12" xfId="1" applyFont="1" applyFill="1" applyBorder="1" applyAlignment="1" applyProtection="1">
      <alignment horizontal="center"/>
    </xf>
    <xf numFmtId="0" fontId="2" fillId="2" borderId="13" xfId="1" applyFont="1" applyFill="1" applyBorder="1" applyAlignment="1" applyProtection="1">
      <alignment horizontal="center"/>
    </xf>
    <xf numFmtId="0" fontId="2" fillId="2" borderId="14" xfId="1" applyFont="1" applyFill="1" applyBorder="1" applyAlignment="1" applyProtection="1">
      <alignment horizontal="center"/>
    </xf>
    <xf numFmtId="15" fontId="2" fillId="3" borderId="36" xfId="1" applyNumberFormat="1" applyFont="1" applyFill="1" applyBorder="1" applyProtection="1">
      <protection locked="0"/>
    </xf>
    <xf numFmtId="49" fontId="2" fillId="3" borderId="33" xfId="1" applyNumberFormat="1" applyFont="1" applyFill="1" applyBorder="1" applyAlignment="1" applyProtection="1">
      <alignment horizontal="center"/>
      <protection locked="0"/>
    </xf>
    <xf numFmtId="4" fontId="2" fillId="3" borderId="37" xfId="1" applyNumberFormat="1" applyFont="1" applyFill="1" applyBorder="1" applyProtection="1">
      <protection locked="0"/>
    </xf>
    <xf numFmtId="4" fontId="4" fillId="3" borderId="37" xfId="1" applyNumberFormat="1" applyFont="1" applyFill="1" applyBorder="1" applyProtection="1">
      <protection locked="0"/>
    </xf>
    <xf numFmtId="0" fontId="2" fillId="3" borderId="41" xfId="1" applyFont="1" applyFill="1" applyBorder="1" applyProtection="1">
      <protection locked="0"/>
    </xf>
    <xf numFmtId="0" fontId="4" fillId="3" borderId="5" xfId="1" applyFont="1" applyFill="1" applyBorder="1" applyProtection="1"/>
    <xf numFmtId="0" fontId="2" fillId="3" borderId="5" xfId="1" applyFont="1" applyFill="1" applyBorder="1" applyAlignment="1" applyProtection="1">
      <alignment horizontal="left"/>
    </xf>
    <xf numFmtId="0" fontId="2" fillId="3" borderId="0" xfId="1" applyFont="1" applyFill="1" applyBorder="1" applyAlignment="1" applyProtection="1">
      <alignment horizontal="left"/>
      <protection locked="0"/>
    </xf>
    <xf numFmtId="0" fontId="4" fillId="3" borderId="0" xfId="1" applyFont="1" applyFill="1" applyBorder="1" applyAlignment="1" applyProtection="1">
      <alignment horizontal="left"/>
      <protection locked="0"/>
    </xf>
    <xf numFmtId="4" fontId="2" fillId="3" borderId="1" xfId="1" applyNumberFormat="1" applyFont="1" applyFill="1" applyBorder="1" applyProtection="1">
      <protection locked="0"/>
    </xf>
    <xf numFmtId="43" fontId="2" fillId="3" borderId="37" xfId="4" applyFont="1" applyFill="1" applyBorder="1" applyAlignment="1" applyProtection="1">
      <protection locked="0"/>
    </xf>
    <xf numFmtId="4" fontId="2" fillId="0" borderId="0" xfId="1" applyNumberFormat="1" applyFont="1" applyProtection="1">
      <protection locked="0"/>
    </xf>
    <xf numFmtId="4" fontId="4" fillId="3" borderId="0" xfId="1" applyNumberFormat="1" applyFont="1" applyFill="1" applyBorder="1" applyAlignment="1" applyProtection="1">
      <alignment horizontal="left"/>
      <protection locked="0"/>
    </xf>
    <xf numFmtId="0" fontId="4" fillId="3" borderId="5" xfId="1" applyFont="1" applyFill="1" applyBorder="1" applyProtection="1">
      <protection locked="0"/>
    </xf>
    <xf numFmtId="0" fontId="4" fillId="3" borderId="0" xfId="1" applyFont="1" applyFill="1" applyBorder="1" applyProtection="1">
      <protection locked="0"/>
    </xf>
    <xf numFmtId="4" fontId="4" fillId="3" borderId="0" xfId="1" applyNumberFormat="1" applyFont="1" applyFill="1" applyBorder="1" applyProtection="1">
      <protection locked="0"/>
    </xf>
    <xf numFmtId="0" fontId="4" fillId="3" borderId="0" xfId="1" applyFont="1" applyFill="1" applyBorder="1" applyAlignment="1" applyProtection="1">
      <alignment horizontal="right"/>
      <protection locked="0"/>
    </xf>
    <xf numFmtId="0" fontId="4" fillId="3" borderId="49" xfId="1" applyFont="1" applyFill="1" applyBorder="1" applyProtection="1">
      <protection locked="0"/>
    </xf>
    <xf numFmtId="0" fontId="2" fillId="3" borderId="43" xfId="1" applyFont="1" applyFill="1" applyBorder="1" applyProtection="1">
      <protection locked="0"/>
    </xf>
    <xf numFmtId="0" fontId="2" fillId="3" borderId="44" xfId="1" applyFont="1" applyFill="1" applyBorder="1" applyProtection="1">
      <protection locked="0"/>
    </xf>
    <xf numFmtId="0" fontId="8" fillId="3" borderId="5" xfId="1" applyFont="1" applyFill="1" applyBorder="1" applyAlignment="1" applyProtection="1">
      <alignment wrapText="1"/>
      <protection locked="0"/>
    </xf>
    <xf numFmtId="0" fontId="8" fillId="3" borderId="0" xfId="1" applyFont="1" applyFill="1" applyBorder="1" applyAlignment="1" applyProtection="1">
      <alignment wrapText="1"/>
      <protection locked="0"/>
    </xf>
    <xf numFmtId="0" fontId="8" fillId="3" borderId="50" xfId="1" applyFont="1" applyFill="1" applyBorder="1" applyAlignment="1" applyProtection="1">
      <alignment wrapText="1"/>
      <protection locked="0"/>
    </xf>
    <xf numFmtId="0" fontId="4" fillId="3" borderId="40" xfId="1" applyFont="1" applyFill="1" applyBorder="1" applyProtection="1">
      <protection locked="0"/>
    </xf>
    <xf numFmtId="0" fontId="4" fillId="3" borderId="52" xfId="1" applyFont="1" applyFill="1" applyBorder="1" applyProtection="1">
      <protection locked="0"/>
    </xf>
    <xf numFmtId="0" fontId="2" fillId="3" borderId="46" xfId="1" applyFont="1" applyFill="1" applyBorder="1" applyProtection="1">
      <protection locked="0"/>
    </xf>
    <xf numFmtId="0" fontId="2" fillId="3" borderId="47" xfId="1" applyFont="1" applyFill="1" applyBorder="1" applyProtection="1">
      <protection locked="0"/>
    </xf>
    <xf numFmtId="0" fontId="8" fillId="3" borderId="40" xfId="1" applyFont="1" applyFill="1" applyBorder="1" applyProtection="1">
      <protection locked="0"/>
    </xf>
    <xf numFmtId="0" fontId="4" fillId="3" borderId="53" xfId="1" applyFont="1" applyFill="1" applyBorder="1" applyProtection="1">
      <protection locked="0"/>
    </xf>
    <xf numFmtId="0" fontId="2" fillId="3" borderId="10" xfId="1" applyFont="1" applyFill="1" applyBorder="1" applyProtection="1">
      <protection locked="0"/>
    </xf>
    <xf numFmtId="0" fontId="2" fillId="3" borderId="11" xfId="1" applyFont="1" applyFill="1" applyBorder="1" applyProtection="1">
      <protection locked="0"/>
    </xf>
    <xf numFmtId="0" fontId="2" fillId="3" borderId="33" xfId="1" applyFont="1" applyFill="1" applyBorder="1" applyAlignment="1" applyProtection="1">
      <alignment wrapText="1"/>
      <protection locked="0"/>
    </xf>
    <xf numFmtId="0" fontId="2" fillId="0" borderId="1" xfId="1" applyBorder="1" applyAlignment="1" applyProtection="1">
      <alignment horizontal="center"/>
      <protection locked="0"/>
    </xf>
    <xf numFmtId="0" fontId="3" fillId="2" borderId="2" xfId="1" applyFont="1" applyFill="1" applyBorder="1" applyAlignment="1" applyProtection="1">
      <alignment horizontal="center" vertical="center"/>
    </xf>
    <xf numFmtId="0" fontId="3" fillId="2" borderId="3" xfId="1" applyFont="1" applyFill="1" applyBorder="1" applyAlignment="1" applyProtection="1">
      <alignment horizontal="center" vertical="center"/>
    </xf>
    <xf numFmtId="0" fontId="3" fillId="2" borderId="4" xfId="1" applyFont="1" applyFill="1" applyBorder="1" applyAlignment="1" applyProtection="1">
      <alignment horizontal="center" vertical="center"/>
    </xf>
    <xf numFmtId="164" fontId="2" fillId="3" borderId="0" xfId="1" applyNumberFormat="1" applyFont="1" applyFill="1" applyBorder="1" applyAlignment="1" applyProtection="1">
      <alignment horizontal="left"/>
      <protection locked="0"/>
    </xf>
    <xf numFmtId="165" fontId="2" fillId="3" borderId="0" xfId="1" applyNumberFormat="1" applyFont="1" applyFill="1" applyBorder="1" applyAlignment="1" applyProtection="1">
      <alignment horizontal="left" wrapText="1"/>
      <protection locked="0"/>
    </xf>
    <xf numFmtId="0" fontId="2" fillId="3" borderId="0" xfId="1" applyFont="1" applyFill="1" applyBorder="1" applyAlignment="1" applyProtection="1">
      <alignment horizontal="left"/>
      <protection locked="0"/>
    </xf>
    <xf numFmtId="0" fontId="2" fillId="3" borderId="0" xfId="1" applyFont="1" applyFill="1" applyBorder="1" applyAlignment="1" applyProtection="1">
      <alignment horizontal="left" vertical="justify" wrapText="1"/>
      <protection locked="0"/>
    </xf>
    <xf numFmtId="0" fontId="2" fillId="3" borderId="1" xfId="1" applyFont="1" applyFill="1" applyBorder="1" applyAlignment="1" applyProtection="1">
      <alignment horizontal="left" vertical="justify" wrapText="1"/>
      <protection locked="0"/>
    </xf>
    <xf numFmtId="0" fontId="3" fillId="3" borderId="6" xfId="1" applyFont="1" applyFill="1" applyBorder="1" applyAlignment="1" applyProtection="1">
      <alignment horizontal="center" vertical="center"/>
    </xf>
    <xf numFmtId="0" fontId="3" fillId="3" borderId="7" xfId="1" applyFont="1" applyFill="1" applyBorder="1" applyAlignment="1" applyProtection="1">
      <alignment horizontal="center" vertical="center"/>
    </xf>
    <xf numFmtId="0" fontId="3" fillId="3" borderId="8" xfId="1" applyFont="1" applyFill="1" applyBorder="1" applyAlignment="1" applyProtection="1">
      <alignment horizontal="center" vertical="center"/>
    </xf>
    <xf numFmtId="0" fontId="3" fillId="3" borderId="9" xfId="1" applyFont="1" applyFill="1" applyBorder="1" applyAlignment="1" applyProtection="1">
      <alignment horizontal="center" vertical="center"/>
    </xf>
    <xf numFmtId="0" fontId="3" fillId="3" borderId="10" xfId="1" applyFont="1" applyFill="1" applyBorder="1" applyAlignment="1" applyProtection="1">
      <alignment horizontal="center" vertical="center"/>
    </xf>
    <xf numFmtId="0" fontId="3" fillId="3" borderId="11" xfId="1" applyFont="1" applyFill="1" applyBorder="1" applyAlignment="1" applyProtection="1">
      <alignment horizontal="center" vertical="center"/>
    </xf>
    <xf numFmtId="0" fontId="4" fillId="3" borderId="31" xfId="1" applyFont="1" applyFill="1" applyBorder="1" applyAlignment="1" applyProtection="1">
      <alignment wrapText="1"/>
      <protection locked="0"/>
    </xf>
    <xf numFmtId="0" fontId="4" fillId="3" borderId="32" xfId="1" applyFont="1" applyFill="1" applyBorder="1" applyAlignment="1" applyProtection="1">
      <alignment wrapText="1"/>
      <protection locked="0"/>
    </xf>
    <xf numFmtId="0" fontId="4" fillId="3" borderId="5" xfId="1" applyFont="1" applyFill="1" applyBorder="1" applyAlignment="1" applyProtection="1">
      <alignment horizontal="right" wrapText="1"/>
      <protection locked="0"/>
    </xf>
    <xf numFmtId="0" fontId="4" fillId="3" borderId="0" xfId="1" applyFont="1" applyFill="1" applyBorder="1" applyAlignment="1" applyProtection="1">
      <alignment horizontal="right" wrapText="1"/>
      <protection locked="0"/>
    </xf>
    <xf numFmtId="0" fontId="2" fillId="3" borderId="9" xfId="1" applyFont="1" applyFill="1" applyBorder="1" applyAlignment="1" applyProtection="1">
      <alignment horizontal="center" wrapText="1"/>
      <protection locked="0"/>
    </xf>
    <xf numFmtId="0" fontId="2" fillId="3" borderId="10" xfId="1" applyFont="1" applyFill="1" applyBorder="1" applyAlignment="1" applyProtection="1">
      <alignment horizontal="center" wrapText="1"/>
      <protection locked="0"/>
    </xf>
    <xf numFmtId="0" fontId="4" fillId="3" borderId="6" xfId="1" applyFont="1" applyFill="1" applyBorder="1" applyAlignment="1" applyProtection="1">
      <alignment horizontal="center" vertical="center"/>
    </xf>
    <xf numFmtId="0" fontId="4" fillId="3" borderId="7" xfId="1" applyFont="1" applyFill="1" applyBorder="1" applyAlignment="1" applyProtection="1">
      <alignment horizontal="center" vertical="center"/>
    </xf>
    <xf numFmtId="0" fontId="4" fillId="3" borderId="8" xfId="1" applyFont="1" applyFill="1" applyBorder="1" applyAlignment="1" applyProtection="1">
      <alignment horizontal="center" vertical="center"/>
    </xf>
    <xf numFmtId="0" fontId="4" fillId="3" borderId="9" xfId="1" applyFont="1" applyFill="1" applyBorder="1" applyAlignment="1" applyProtection="1">
      <alignment horizontal="center" vertical="center"/>
    </xf>
    <xf numFmtId="0" fontId="4" fillId="3" borderId="10" xfId="1" applyFont="1" applyFill="1" applyBorder="1" applyAlignment="1" applyProtection="1">
      <alignment horizontal="center" vertical="center"/>
    </xf>
    <xf numFmtId="0" fontId="4" fillId="3" borderId="11" xfId="1" applyFont="1" applyFill="1" applyBorder="1" applyAlignment="1" applyProtection="1">
      <alignment horizontal="center" vertical="center"/>
    </xf>
    <xf numFmtId="0" fontId="2" fillId="2" borderId="13" xfId="1" applyFont="1" applyFill="1" applyBorder="1" applyAlignment="1" applyProtection="1">
      <alignment horizontal="center" wrapText="1"/>
    </xf>
    <xf numFmtId="0" fontId="2" fillId="3" borderId="31" xfId="1" applyFont="1" applyFill="1" applyBorder="1" applyAlignment="1" applyProtection="1">
      <alignment horizontal="center"/>
      <protection locked="0"/>
    </xf>
    <xf numFmtId="0" fontId="2" fillId="3" borderId="32" xfId="1" applyFont="1" applyFill="1" applyBorder="1" applyAlignment="1" applyProtection="1">
      <alignment horizontal="center"/>
      <protection locked="0"/>
    </xf>
    <xf numFmtId="15" fontId="4" fillId="3" borderId="38" xfId="1" applyNumberFormat="1" applyFont="1" applyFill="1" applyBorder="1" applyAlignment="1" applyProtection="1">
      <alignment horizontal="right" wrapText="1"/>
    </xf>
    <xf numFmtId="0" fontId="4" fillId="3" borderId="39" xfId="1" applyFont="1" applyFill="1" applyBorder="1" applyAlignment="1" applyProtection="1">
      <alignment horizontal="right" wrapText="1"/>
    </xf>
    <xf numFmtId="0" fontId="4" fillId="3" borderId="40" xfId="1" applyFont="1" applyFill="1" applyBorder="1" applyAlignment="1" applyProtection="1">
      <alignment horizontal="right" wrapText="1"/>
    </xf>
    <xf numFmtId="0" fontId="2" fillId="3" borderId="9" xfId="1" applyFont="1" applyFill="1" applyBorder="1" applyAlignment="1" applyProtection="1">
      <alignment horizontal="center" vertical="center"/>
    </xf>
    <xf numFmtId="0" fontId="2" fillId="3" borderId="10"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7" fillId="3" borderId="42" xfId="1" applyFont="1" applyFill="1" applyBorder="1" applyAlignment="1" applyProtection="1">
      <alignment wrapText="1"/>
    </xf>
    <xf numFmtId="0" fontId="7" fillId="3" borderId="43" xfId="1" applyFont="1" applyFill="1" applyBorder="1" applyAlignment="1" applyProtection="1">
      <alignment wrapText="1"/>
    </xf>
    <xf numFmtId="0" fontId="4" fillId="3" borderId="5" xfId="1" applyFont="1" applyFill="1" applyBorder="1" applyAlignment="1" applyProtection="1">
      <alignment wrapText="1"/>
      <protection locked="0"/>
    </xf>
    <xf numFmtId="0" fontId="4" fillId="3" borderId="0" xfId="1" applyFont="1" applyFill="1" applyBorder="1" applyAlignment="1" applyProtection="1">
      <alignment wrapText="1"/>
      <protection locked="0"/>
    </xf>
    <xf numFmtId="0" fontId="7" fillId="3" borderId="9" xfId="1" applyFont="1" applyFill="1" applyBorder="1" applyAlignment="1" applyProtection="1">
      <alignment wrapText="1"/>
      <protection locked="0"/>
    </xf>
    <xf numFmtId="0" fontId="7" fillId="3" borderId="10" xfId="1" applyFont="1" applyFill="1" applyBorder="1" applyAlignment="1" applyProtection="1">
      <alignment wrapText="1"/>
      <protection locked="0"/>
    </xf>
    <xf numFmtId="15" fontId="4" fillId="3" borderId="36" xfId="1" applyNumberFormat="1" applyFont="1" applyFill="1" applyBorder="1" applyAlignment="1" applyProtection="1">
      <alignment horizontal="right" wrapText="1"/>
    </xf>
    <xf numFmtId="0" fontId="4" fillId="3" borderId="33" xfId="1" applyFont="1" applyFill="1" applyBorder="1" applyAlignment="1" applyProtection="1">
      <alignment horizontal="right" wrapText="1"/>
    </xf>
    <xf numFmtId="0" fontId="4" fillId="3" borderId="42" xfId="1" applyFont="1" applyFill="1" applyBorder="1" applyAlignment="1" applyProtection="1">
      <alignment horizontal="left" vertical="top" wrapText="1"/>
    </xf>
    <xf numFmtId="0" fontId="4" fillId="3" borderId="43" xfId="1" applyFont="1" applyFill="1" applyBorder="1" applyAlignment="1" applyProtection="1">
      <alignment horizontal="left" vertical="top" wrapText="1"/>
    </xf>
    <xf numFmtId="0" fontId="4" fillId="3" borderId="44" xfId="1" applyFont="1" applyFill="1" applyBorder="1" applyAlignment="1" applyProtection="1">
      <alignment horizontal="left" vertical="top" wrapText="1"/>
    </xf>
    <xf numFmtId="0" fontId="4" fillId="3" borderId="5" xfId="1" applyFont="1" applyFill="1" applyBorder="1" applyAlignment="1" applyProtection="1">
      <alignment horizontal="left" vertical="top" wrapText="1"/>
    </xf>
    <xf numFmtId="0" fontId="4" fillId="3" borderId="0" xfId="1" applyFont="1" applyFill="1" applyBorder="1" applyAlignment="1" applyProtection="1">
      <alignment horizontal="left" vertical="top" wrapText="1"/>
    </xf>
    <xf numFmtId="0" fontId="4" fillId="3" borderId="1" xfId="1" applyFont="1" applyFill="1" applyBorder="1" applyAlignment="1" applyProtection="1">
      <alignment horizontal="left" vertical="top" wrapText="1"/>
    </xf>
    <xf numFmtId="0" fontId="4" fillId="3" borderId="45" xfId="1" applyFont="1" applyFill="1" applyBorder="1" applyAlignment="1" applyProtection="1">
      <alignment horizontal="left" vertical="top" wrapText="1"/>
    </xf>
    <xf numFmtId="0" fontId="4" fillId="3" borderId="46" xfId="1" applyFont="1" applyFill="1" applyBorder="1" applyAlignment="1" applyProtection="1">
      <alignment horizontal="left" vertical="top" wrapText="1"/>
    </xf>
    <xf numFmtId="0" fontId="4" fillId="3" borderId="47" xfId="1" applyFont="1" applyFill="1" applyBorder="1" applyAlignment="1" applyProtection="1">
      <alignment horizontal="left" vertical="top" wrapText="1"/>
    </xf>
    <xf numFmtId="0" fontId="7" fillId="3" borderId="48" xfId="1" applyFont="1" applyFill="1" applyBorder="1" applyAlignment="1" applyProtection="1">
      <alignment wrapText="1"/>
    </xf>
    <xf numFmtId="0" fontId="4" fillId="3" borderId="50" xfId="1" applyFont="1" applyFill="1" applyBorder="1" applyAlignment="1" applyProtection="1">
      <alignment wrapText="1"/>
      <protection locked="0"/>
    </xf>
    <xf numFmtId="0" fontId="7" fillId="3" borderId="45" xfId="1" applyFont="1" applyFill="1" applyBorder="1" applyAlignment="1" applyProtection="1">
      <alignment wrapText="1"/>
      <protection locked="0"/>
    </xf>
    <xf numFmtId="0" fontId="7" fillId="3" borderId="46" xfId="1" applyFont="1" applyFill="1" applyBorder="1" applyAlignment="1" applyProtection="1">
      <alignment wrapText="1"/>
      <protection locked="0"/>
    </xf>
    <xf numFmtId="0" fontId="7" fillId="3" borderId="51" xfId="1" applyFont="1" applyFill="1" applyBorder="1" applyAlignment="1" applyProtection="1">
      <alignment wrapText="1"/>
      <protection locked="0"/>
    </xf>
  </cellXfs>
  <cellStyles count="5">
    <cellStyle name="Millares 3" xfId="3"/>
    <cellStyle name="Millares 4" xfId="4"/>
    <cellStyle name="Normal" xfId="0" builtinId="0"/>
    <cellStyle name="Normal 2" xfId="2"/>
    <cellStyle name="Normal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476250</xdr:colOff>
      <xdr:row>0</xdr:row>
      <xdr:rowOff>123825</xdr:rowOff>
    </xdr:from>
    <xdr:to>
      <xdr:col>3</xdr:col>
      <xdr:colOff>561975</xdr:colOff>
      <xdr:row>0</xdr:row>
      <xdr:rowOff>571500</xdr:rowOff>
    </xdr:to>
    <xdr:pic>
      <xdr:nvPicPr>
        <xdr:cNvPr id="2" name="3 Imagen" descr="Logo Función Públic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123825"/>
          <a:ext cx="25812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prodrip\AppData\Local\Microsoft\Windows\INetCache\IE\4JM9CPQK\REP_EPG025_EjecucionCajaMen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_EPG025_EjecucionCajaMenor"/>
    </sheetNames>
    <sheetDataSet>
      <sheetData sheetId="0">
        <row r="17">
          <cell r="E17">
            <v>7821716.5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7"/>
  <sheetViews>
    <sheetView tabSelected="1" zoomScaleNormal="100" zoomScaleSheetLayoutView="100" workbookViewId="0">
      <selection activeCell="L80" sqref="L80"/>
    </sheetView>
  </sheetViews>
  <sheetFormatPr baseColWidth="10" defaultRowHeight="12.75" x14ac:dyDescent="0.2"/>
  <cols>
    <col min="1" max="1" width="0.85546875" style="1" customWidth="1"/>
    <col min="2" max="4" width="18.7109375" style="1" customWidth="1"/>
    <col min="5" max="5" width="2" style="1" customWidth="1"/>
    <col min="6" max="8" width="18.7109375" style="1" customWidth="1"/>
    <col min="9" max="9" width="11.42578125" style="1"/>
    <col min="10" max="10" width="12.28515625" style="1" bestFit="1" customWidth="1"/>
    <col min="11" max="16384" width="11.42578125" style="1"/>
  </cols>
  <sheetData>
    <row r="1" spans="1:8" ht="57.75" customHeight="1" thickBot="1" x14ac:dyDescent="0.25">
      <c r="A1" s="75"/>
      <c r="B1" s="76" t="s">
        <v>0</v>
      </c>
      <c r="C1" s="77"/>
      <c r="D1" s="77"/>
      <c r="E1" s="77"/>
      <c r="F1" s="77"/>
      <c r="G1" s="77"/>
      <c r="H1" s="78"/>
    </row>
    <row r="2" spans="1:8" ht="14.25" customHeight="1" thickBot="1" x14ac:dyDescent="0.25">
      <c r="A2" s="75"/>
      <c r="B2" s="2" t="s">
        <v>1</v>
      </c>
      <c r="C2" s="3"/>
      <c r="D2" s="3"/>
      <c r="E2" s="3"/>
      <c r="F2" s="3"/>
      <c r="G2" s="3"/>
      <c r="H2" s="4"/>
    </row>
    <row r="3" spans="1:8" ht="14.1" customHeight="1" x14ac:dyDescent="0.2">
      <c r="A3" s="75"/>
      <c r="B3" s="5" t="s">
        <v>2</v>
      </c>
      <c r="C3" s="6"/>
      <c r="D3" s="6"/>
      <c r="E3" s="6" t="s">
        <v>3</v>
      </c>
      <c r="F3" s="6"/>
      <c r="G3" s="6"/>
      <c r="H3" s="7"/>
    </row>
    <row r="4" spans="1:8" ht="14.1" customHeight="1" x14ac:dyDescent="0.2">
      <c r="A4" s="75"/>
      <c r="B4" s="5" t="s">
        <v>4</v>
      </c>
      <c r="C4" s="6"/>
      <c r="D4" s="6"/>
      <c r="E4" s="79">
        <v>0.375</v>
      </c>
      <c r="F4" s="79"/>
      <c r="G4" s="6"/>
      <c r="H4" s="7"/>
    </row>
    <row r="5" spans="1:8" ht="14.1" customHeight="1" x14ac:dyDescent="0.2">
      <c r="A5" s="75"/>
      <c r="B5" s="5" t="s">
        <v>5</v>
      </c>
      <c r="C5" s="6"/>
      <c r="D5" s="6"/>
      <c r="E5" s="79">
        <v>0.4548611111111111</v>
      </c>
      <c r="F5" s="79"/>
      <c r="G5" s="6"/>
      <c r="H5" s="7"/>
    </row>
    <row r="6" spans="1:8" ht="14.1" customHeight="1" x14ac:dyDescent="0.2">
      <c r="A6" s="75"/>
      <c r="B6" s="5" t="s">
        <v>6</v>
      </c>
      <c r="C6" s="6"/>
      <c r="D6" s="6"/>
      <c r="E6" s="6" t="s">
        <v>7</v>
      </c>
      <c r="F6" s="6"/>
      <c r="G6" s="6"/>
      <c r="H6" s="7"/>
    </row>
    <row r="7" spans="1:8" ht="14.1" customHeight="1" x14ac:dyDescent="0.2">
      <c r="A7" s="75"/>
      <c r="B7" s="5" t="s">
        <v>8</v>
      </c>
      <c r="C7" s="6"/>
      <c r="D7" s="6"/>
      <c r="E7" s="80" t="s">
        <v>9</v>
      </c>
      <c r="F7" s="80"/>
      <c r="G7" s="8"/>
      <c r="H7" s="9"/>
    </row>
    <row r="8" spans="1:8" ht="14.1" customHeight="1" x14ac:dyDescent="0.2">
      <c r="A8" s="75"/>
      <c r="B8" s="5" t="s">
        <v>10</v>
      </c>
      <c r="C8" s="6"/>
      <c r="D8" s="6"/>
      <c r="E8" s="6" t="s">
        <v>11</v>
      </c>
      <c r="F8" s="6"/>
      <c r="G8" s="6"/>
      <c r="H8" s="7"/>
    </row>
    <row r="9" spans="1:8" ht="14.1" customHeight="1" x14ac:dyDescent="0.2">
      <c r="A9" s="75"/>
      <c r="B9" s="5" t="s">
        <v>12</v>
      </c>
      <c r="C9" s="6"/>
      <c r="D9" s="6"/>
      <c r="E9" s="6" t="s">
        <v>13</v>
      </c>
      <c r="F9" s="6"/>
      <c r="G9" s="6"/>
      <c r="H9" s="7"/>
    </row>
    <row r="10" spans="1:8" ht="14.1" customHeight="1" x14ac:dyDescent="0.2">
      <c r="A10" s="75"/>
      <c r="B10" s="5" t="s">
        <v>14</v>
      </c>
      <c r="C10" s="6"/>
      <c r="D10" s="6"/>
      <c r="E10" s="6" t="s">
        <v>15</v>
      </c>
      <c r="F10" s="6"/>
      <c r="G10" s="6"/>
      <c r="H10" s="7"/>
    </row>
    <row r="11" spans="1:8" ht="14.1" customHeight="1" x14ac:dyDescent="0.2">
      <c r="A11" s="75"/>
      <c r="B11" s="5" t="s">
        <v>16</v>
      </c>
      <c r="C11" s="6"/>
      <c r="D11" s="6"/>
      <c r="E11" s="6" t="s">
        <v>17</v>
      </c>
      <c r="F11" s="6"/>
      <c r="G11" s="6"/>
      <c r="H11" s="7"/>
    </row>
    <row r="12" spans="1:8" ht="14.1" customHeight="1" x14ac:dyDescent="0.2">
      <c r="A12" s="75"/>
      <c r="B12" s="5" t="s">
        <v>18</v>
      </c>
      <c r="C12" s="6"/>
      <c r="D12" s="6"/>
      <c r="E12" s="81">
        <v>1005420</v>
      </c>
      <c r="F12" s="81"/>
      <c r="G12" s="6"/>
      <c r="H12" s="7"/>
    </row>
    <row r="13" spans="1:8" ht="14.1" customHeight="1" x14ac:dyDescent="0.2">
      <c r="A13" s="75"/>
      <c r="B13" s="5" t="s">
        <v>19</v>
      </c>
      <c r="C13" s="6"/>
      <c r="D13" s="6"/>
      <c r="E13" s="6" t="s">
        <v>20</v>
      </c>
      <c r="F13" s="6"/>
      <c r="G13" s="6"/>
      <c r="H13" s="7"/>
    </row>
    <row r="14" spans="1:8" ht="14.1" customHeight="1" x14ac:dyDescent="0.2">
      <c r="A14" s="75"/>
      <c r="B14" s="5" t="s">
        <v>21</v>
      </c>
      <c r="C14" s="6"/>
      <c r="D14" s="6"/>
      <c r="E14" s="80" t="s">
        <v>22</v>
      </c>
      <c r="F14" s="80"/>
      <c r="G14" s="8"/>
      <c r="H14" s="9"/>
    </row>
    <row r="15" spans="1:8" ht="14.1" customHeight="1" x14ac:dyDescent="0.2">
      <c r="A15" s="75"/>
      <c r="B15" s="10" t="s">
        <v>23</v>
      </c>
      <c r="C15" s="6"/>
      <c r="D15" s="6"/>
      <c r="E15" s="82" t="s">
        <v>24</v>
      </c>
      <c r="F15" s="82"/>
      <c r="G15" s="82"/>
      <c r="H15" s="83"/>
    </row>
    <row r="16" spans="1:8" ht="14.1" customHeight="1" thickBot="1" x14ac:dyDescent="0.25">
      <c r="A16" s="75"/>
      <c r="B16" s="5"/>
      <c r="C16" s="6"/>
      <c r="D16" s="6"/>
      <c r="E16" s="6"/>
      <c r="F16" s="6"/>
      <c r="G16" s="6"/>
      <c r="H16" s="7"/>
    </row>
    <row r="17" spans="1:9" x14ac:dyDescent="0.2">
      <c r="A17" s="75"/>
      <c r="B17" s="84" t="s">
        <v>25</v>
      </c>
      <c r="C17" s="85"/>
      <c r="D17" s="85"/>
      <c r="E17" s="85"/>
      <c r="F17" s="85"/>
      <c r="G17" s="85"/>
      <c r="H17" s="86"/>
    </row>
    <row r="18" spans="1:9" ht="13.5" thickBot="1" x14ac:dyDescent="0.25">
      <c r="A18" s="75"/>
      <c r="B18" s="87"/>
      <c r="C18" s="88"/>
      <c r="D18" s="88"/>
      <c r="E18" s="88"/>
      <c r="F18" s="88"/>
      <c r="G18" s="88"/>
      <c r="H18" s="89"/>
    </row>
    <row r="19" spans="1:9" ht="26.25" customHeight="1" thickBot="1" x14ac:dyDescent="0.25">
      <c r="A19" s="75"/>
      <c r="B19" s="11" t="s">
        <v>26</v>
      </c>
      <c r="C19" s="12" t="s">
        <v>27</v>
      </c>
      <c r="D19" s="12" t="s">
        <v>28</v>
      </c>
      <c r="E19" s="13"/>
      <c r="F19" s="12" t="s">
        <v>29</v>
      </c>
      <c r="G19" s="12" t="s">
        <v>27</v>
      </c>
      <c r="H19" s="14" t="s">
        <v>28</v>
      </c>
    </row>
    <row r="20" spans="1:9" ht="14.1" customHeight="1" x14ac:dyDescent="0.25">
      <c r="A20" s="75"/>
      <c r="B20" s="15">
        <v>100000</v>
      </c>
      <c r="C20" s="16"/>
      <c r="D20" s="17">
        <f t="shared" ref="D20:D26" si="0">+B20*C20</f>
        <v>0</v>
      </c>
      <c r="E20" s="18"/>
      <c r="F20" s="15">
        <v>1000</v>
      </c>
      <c r="G20" s="16"/>
      <c r="H20" s="19">
        <f>+F20*G20</f>
        <v>0</v>
      </c>
      <c r="I20" s="20"/>
    </row>
    <row r="21" spans="1:9" ht="14.1" customHeight="1" x14ac:dyDescent="0.25">
      <c r="A21" s="75"/>
      <c r="B21" s="21">
        <v>50000</v>
      </c>
      <c r="C21" s="22"/>
      <c r="D21" s="23">
        <f t="shared" si="0"/>
        <v>0</v>
      </c>
      <c r="E21" s="24"/>
      <c r="F21" s="21">
        <v>500</v>
      </c>
      <c r="G21" s="22"/>
      <c r="H21" s="25">
        <f>+F21*G21</f>
        <v>0</v>
      </c>
    </row>
    <row r="22" spans="1:9" ht="14.1" customHeight="1" x14ac:dyDescent="0.25">
      <c r="A22" s="75"/>
      <c r="B22" s="21">
        <v>20000</v>
      </c>
      <c r="C22" s="22"/>
      <c r="D22" s="23">
        <f t="shared" si="0"/>
        <v>0</v>
      </c>
      <c r="E22" s="24"/>
      <c r="F22" s="21">
        <v>200</v>
      </c>
      <c r="G22" s="22">
        <v>2</v>
      </c>
      <c r="H22" s="25">
        <f>+F22*G22</f>
        <v>400</v>
      </c>
    </row>
    <row r="23" spans="1:9" ht="14.1" customHeight="1" x14ac:dyDescent="0.25">
      <c r="A23" s="75"/>
      <c r="B23" s="21">
        <v>10000</v>
      </c>
      <c r="C23" s="22"/>
      <c r="D23" s="23">
        <f t="shared" si="0"/>
        <v>0</v>
      </c>
      <c r="E23" s="24"/>
      <c r="F23" s="21">
        <v>100</v>
      </c>
      <c r="G23" s="22">
        <v>7</v>
      </c>
      <c r="H23" s="25">
        <f>+F23*G23</f>
        <v>700</v>
      </c>
    </row>
    <row r="24" spans="1:9" ht="14.1" customHeight="1" x14ac:dyDescent="0.25">
      <c r="A24" s="75"/>
      <c r="B24" s="21">
        <v>5000</v>
      </c>
      <c r="C24" s="22"/>
      <c r="D24" s="23">
        <f t="shared" si="0"/>
        <v>0</v>
      </c>
      <c r="E24" s="24"/>
      <c r="F24" s="21">
        <v>50</v>
      </c>
      <c r="G24" s="22">
        <v>3</v>
      </c>
      <c r="H24" s="25">
        <f>+F24*G24</f>
        <v>150</v>
      </c>
    </row>
    <row r="25" spans="1:9" ht="14.1" customHeight="1" x14ac:dyDescent="0.25">
      <c r="A25" s="75"/>
      <c r="B25" s="21">
        <v>2000</v>
      </c>
      <c r="C25" s="26">
        <v>0</v>
      </c>
      <c r="D25" s="23">
        <f t="shared" si="0"/>
        <v>0</v>
      </c>
      <c r="E25" s="24"/>
      <c r="F25" s="24" t="s">
        <v>30</v>
      </c>
      <c r="G25" s="26"/>
      <c r="H25" s="27">
        <v>3000000</v>
      </c>
    </row>
    <row r="26" spans="1:9" ht="14.1" customHeight="1" thickBot="1" x14ac:dyDescent="0.25">
      <c r="A26" s="75"/>
      <c r="B26" s="21">
        <v>1000</v>
      </c>
      <c r="C26" s="28"/>
      <c r="D26" s="23">
        <f t="shared" si="0"/>
        <v>0</v>
      </c>
      <c r="E26" s="29"/>
      <c r="F26" s="30"/>
      <c r="G26" s="31"/>
      <c r="H26" s="32"/>
    </row>
    <row r="27" spans="1:9" s="36" customFormat="1" ht="13.5" thickBot="1" x14ac:dyDescent="0.25">
      <c r="A27" s="75"/>
      <c r="B27" s="90" t="s">
        <v>31</v>
      </c>
      <c r="C27" s="91"/>
      <c r="D27" s="33">
        <f>SUM(D20:D26)</f>
        <v>0</v>
      </c>
      <c r="E27" s="34"/>
      <c r="F27" s="91" t="s">
        <v>32</v>
      </c>
      <c r="G27" s="91"/>
      <c r="H27" s="35">
        <f>SUM(H20:H26)</f>
        <v>3001250</v>
      </c>
    </row>
    <row r="28" spans="1:9" s="38" customFormat="1" ht="13.5" thickBot="1" x14ac:dyDescent="0.25">
      <c r="A28" s="75"/>
      <c r="B28" s="92" t="s">
        <v>33</v>
      </c>
      <c r="C28" s="93"/>
      <c r="D28" s="93"/>
      <c r="E28" s="93"/>
      <c r="F28" s="93"/>
      <c r="G28" s="93"/>
      <c r="H28" s="37">
        <f>+D27+H27</f>
        <v>3001250</v>
      </c>
    </row>
    <row r="29" spans="1:9" s="36" customFormat="1" ht="27" customHeight="1" thickTop="1" thickBot="1" x14ac:dyDescent="0.25">
      <c r="A29" s="75"/>
      <c r="B29" s="94"/>
      <c r="C29" s="95"/>
      <c r="D29" s="95"/>
      <c r="E29" s="95"/>
      <c r="F29" s="95"/>
      <c r="G29" s="95"/>
      <c r="H29" s="37">
        <v>3000000</v>
      </c>
    </row>
    <row r="30" spans="1:9" s="36" customFormat="1" x14ac:dyDescent="0.2">
      <c r="A30" s="75"/>
      <c r="B30" s="96" t="s">
        <v>34</v>
      </c>
      <c r="C30" s="97"/>
      <c r="D30" s="97"/>
      <c r="E30" s="97"/>
      <c r="F30" s="97"/>
      <c r="G30" s="97"/>
      <c r="H30" s="98"/>
      <c r="I30" s="39"/>
    </row>
    <row r="31" spans="1:9" s="36" customFormat="1" ht="13.5" thickBot="1" x14ac:dyDescent="0.25">
      <c r="A31" s="75"/>
      <c r="B31" s="99"/>
      <c r="C31" s="100"/>
      <c r="D31" s="100"/>
      <c r="E31" s="100"/>
      <c r="F31" s="100"/>
      <c r="G31" s="100"/>
      <c r="H31" s="101"/>
      <c r="I31" s="39"/>
    </row>
    <row r="32" spans="1:9" s="38" customFormat="1" x14ac:dyDescent="0.2">
      <c r="A32" s="75"/>
      <c r="B32" s="40" t="s">
        <v>35</v>
      </c>
      <c r="C32" s="41" t="s">
        <v>36</v>
      </c>
      <c r="D32" s="102" t="s">
        <v>37</v>
      </c>
      <c r="E32" s="102"/>
      <c r="F32" s="102"/>
      <c r="G32" s="102"/>
      <c r="H32" s="42" t="s">
        <v>38</v>
      </c>
    </row>
    <row r="33" spans="1:9" s="36" customFormat="1" ht="14.1" customHeight="1" x14ac:dyDescent="0.2">
      <c r="A33" s="75"/>
      <c r="B33" s="43">
        <v>43747</v>
      </c>
      <c r="C33" s="44" t="s">
        <v>39</v>
      </c>
      <c r="D33" s="74" t="s">
        <v>40</v>
      </c>
      <c r="E33" s="74"/>
      <c r="F33" s="74"/>
      <c r="G33" s="74"/>
      <c r="H33" s="45">
        <v>20000</v>
      </c>
      <c r="I33" s="39"/>
    </row>
    <row r="34" spans="1:9" s="36" customFormat="1" ht="14.1" customHeight="1" x14ac:dyDescent="0.2">
      <c r="A34" s="75"/>
      <c r="B34" s="43">
        <v>43749</v>
      </c>
      <c r="C34" s="44" t="s">
        <v>41</v>
      </c>
      <c r="D34" s="74" t="s">
        <v>42</v>
      </c>
      <c r="E34" s="74"/>
      <c r="F34" s="74"/>
      <c r="G34" s="74"/>
      <c r="H34" s="45">
        <v>440000</v>
      </c>
      <c r="I34" s="39"/>
    </row>
    <row r="35" spans="1:9" s="36" customFormat="1" ht="14.1" customHeight="1" x14ac:dyDescent="0.2">
      <c r="A35" s="75"/>
      <c r="B35" s="43">
        <v>43753</v>
      </c>
      <c r="C35" s="44" t="s">
        <v>43</v>
      </c>
      <c r="D35" s="74" t="s">
        <v>44</v>
      </c>
      <c r="E35" s="74"/>
      <c r="F35" s="74"/>
      <c r="G35" s="74"/>
      <c r="H35" s="45">
        <v>120000</v>
      </c>
      <c r="I35" s="39"/>
    </row>
    <row r="36" spans="1:9" s="36" customFormat="1" ht="14.1" customHeight="1" thickBot="1" x14ac:dyDescent="0.25">
      <c r="A36" s="75"/>
      <c r="B36" s="43"/>
      <c r="C36" s="44"/>
      <c r="D36" s="74"/>
      <c r="E36" s="74"/>
      <c r="F36" s="74"/>
      <c r="G36" s="74"/>
      <c r="H36" s="45"/>
      <c r="I36" s="39"/>
    </row>
    <row r="37" spans="1:9" s="36" customFormat="1" ht="14.1" customHeight="1" x14ac:dyDescent="0.2">
      <c r="A37" s="75"/>
      <c r="B37" s="96" t="s">
        <v>45</v>
      </c>
      <c r="C37" s="97"/>
      <c r="D37" s="97"/>
      <c r="E37" s="97"/>
      <c r="F37" s="97"/>
      <c r="G37" s="97"/>
      <c r="H37" s="98"/>
      <c r="I37" s="39"/>
    </row>
    <row r="38" spans="1:9" s="36" customFormat="1" ht="14.1" customHeight="1" thickBot="1" x14ac:dyDescent="0.25">
      <c r="A38" s="75"/>
      <c r="B38" s="99"/>
      <c r="C38" s="100"/>
      <c r="D38" s="100"/>
      <c r="E38" s="100"/>
      <c r="F38" s="100"/>
      <c r="G38" s="100"/>
      <c r="H38" s="101"/>
      <c r="I38" s="39"/>
    </row>
    <row r="39" spans="1:9" s="36" customFormat="1" ht="14.1" customHeight="1" x14ac:dyDescent="0.2">
      <c r="A39" s="75"/>
      <c r="B39" s="43">
        <v>43748</v>
      </c>
      <c r="C39" s="44"/>
      <c r="D39" s="74" t="s">
        <v>44</v>
      </c>
      <c r="E39" s="74"/>
      <c r="F39" s="74"/>
      <c r="G39" s="74"/>
      <c r="H39" s="45">
        <v>8250</v>
      </c>
      <c r="I39" s="39"/>
    </row>
    <row r="40" spans="1:9" s="36" customFormat="1" ht="14.1" customHeight="1" x14ac:dyDescent="0.2">
      <c r="A40" s="75"/>
      <c r="B40" s="43">
        <v>43748</v>
      </c>
      <c r="C40" s="44"/>
      <c r="D40" s="74" t="s">
        <v>44</v>
      </c>
      <c r="E40" s="74"/>
      <c r="F40" s="74"/>
      <c r="G40" s="74"/>
      <c r="H40" s="45">
        <v>221000</v>
      </c>
      <c r="I40" s="39"/>
    </row>
    <row r="41" spans="1:9" s="36" customFormat="1" ht="14.1" customHeight="1" x14ac:dyDescent="0.2">
      <c r="A41" s="75"/>
      <c r="B41" s="43">
        <v>43749</v>
      </c>
      <c r="C41" s="44"/>
      <c r="D41" s="74" t="s">
        <v>46</v>
      </c>
      <c r="E41" s="74"/>
      <c r="F41" s="74"/>
      <c r="G41" s="74"/>
      <c r="H41" s="45">
        <v>220000</v>
      </c>
      <c r="I41" s="39"/>
    </row>
    <row r="42" spans="1:9" s="36" customFormat="1" ht="14.1" customHeight="1" x14ac:dyDescent="0.2">
      <c r="A42" s="75"/>
      <c r="B42" s="43">
        <v>43749</v>
      </c>
      <c r="C42" s="44"/>
      <c r="D42" s="74" t="s">
        <v>47</v>
      </c>
      <c r="E42" s="74"/>
      <c r="F42" s="74"/>
      <c r="G42" s="74"/>
      <c r="H42" s="45">
        <v>135000</v>
      </c>
      <c r="I42" s="39"/>
    </row>
    <row r="43" spans="1:9" s="36" customFormat="1" ht="14.1" customHeight="1" x14ac:dyDescent="0.2">
      <c r="A43" s="75"/>
      <c r="B43" s="43">
        <v>43749</v>
      </c>
      <c r="C43" s="44"/>
      <c r="D43" s="74" t="s">
        <v>48</v>
      </c>
      <c r="E43" s="74"/>
      <c r="F43" s="74"/>
      <c r="G43" s="74"/>
      <c r="H43" s="45">
        <v>5000</v>
      </c>
      <c r="I43" s="39"/>
    </row>
    <row r="44" spans="1:9" s="36" customFormat="1" ht="14.1" customHeight="1" x14ac:dyDescent="0.2">
      <c r="A44" s="75"/>
      <c r="B44" s="43">
        <v>43749</v>
      </c>
      <c r="C44" s="44"/>
      <c r="D44" s="74" t="s">
        <v>49</v>
      </c>
      <c r="E44" s="74"/>
      <c r="F44" s="74"/>
      <c r="G44" s="74"/>
      <c r="H44" s="45">
        <v>13566</v>
      </c>
      <c r="I44" s="39"/>
    </row>
    <row r="45" spans="1:9" s="38" customFormat="1" x14ac:dyDescent="0.2">
      <c r="A45" s="75"/>
      <c r="B45" s="105" t="s">
        <v>50</v>
      </c>
      <c r="C45" s="106"/>
      <c r="D45" s="106"/>
      <c r="E45" s="106"/>
      <c r="F45" s="106"/>
      <c r="G45" s="107"/>
      <c r="H45" s="46">
        <f>SUM(H33:H44)</f>
        <v>1182816</v>
      </c>
    </row>
    <row r="46" spans="1:9" s="36" customFormat="1" ht="13.5" thickBot="1" x14ac:dyDescent="0.25">
      <c r="A46" s="75"/>
      <c r="B46" s="103"/>
      <c r="C46" s="104"/>
      <c r="D46" s="104"/>
      <c r="E46" s="104"/>
      <c r="F46" s="104"/>
      <c r="G46" s="104"/>
      <c r="H46" s="47"/>
    </row>
    <row r="47" spans="1:9" s="36" customFormat="1" ht="15" customHeight="1" x14ac:dyDescent="0.2">
      <c r="A47" s="75"/>
      <c r="B47" s="96" t="s">
        <v>51</v>
      </c>
      <c r="C47" s="97"/>
      <c r="D47" s="97"/>
      <c r="E47" s="97"/>
      <c r="F47" s="97"/>
      <c r="G47" s="97"/>
      <c r="H47" s="98"/>
      <c r="I47" s="39"/>
    </row>
    <row r="48" spans="1:9" s="36" customFormat="1" ht="15" customHeight="1" thickBot="1" x14ac:dyDescent="0.25">
      <c r="A48" s="75"/>
      <c r="B48" s="108"/>
      <c r="C48" s="109"/>
      <c r="D48" s="109"/>
      <c r="E48" s="109"/>
      <c r="F48" s="109"/>
      <c r="G48" s="109"/>
      <c r="H48" s="110"/>
      <c r="I48" s="39"/>
    </row>
    <row r="49" spans="1:9" s="38" customFormat="1" x14ac:dyDescent="0.2">
      <c r="A49" s="75"/>
      <c r="B49" s="40" t="s">
        <v>35</v>
      </c>
      <c r="C49" s="41" t="s">
        <v>36</v>
      </c>
      <c r="D49" s="102" t="s">
        <v>37</v>
      </c>
      <c r="E49" s="102"/>
      <c r="F49" s="102"/>
      <c r="G49" s="102"/>
      <c r="H49" s="42" t="s">
        <v>38</v>
      </c>
    </row>
    <row r="50" spans="1:9" s="36" customFormat="1" ht="14.1" customHeight="1" x14ac:dyDescent="0.2">
      <c r="A50" s="75"/>
      <c r="B50" s="43" t="s">
        <v>52</v>
      </c>
      <c r="C50" s="44">
        <v>23519</v>
      </c>
      <c r="D50" s="74" t="s">
        <v>53</v>
      </c>
      <c r="E50" s="74"/>
      <c r="F50" s="74"/>
      <c r="G50" s="74"/>
      <c r="H50" s="45">
        <v>145500</v>
      </c>
      <c r="I50" s="39"/>
    </row>
    <row r="51" spans="1:9" s="36" customFormat="1" ht="14.1" customHeight="1" x14ac:dyDescent="0.2">
      <c r="A51" s="75"/>
      <c r="B51" s="43" t="s">
        <v>52</v>
      </c>
      <c r="C51" s="44">
        <v>23619</v>
      </c>
      <c r="D51" s="74" t="s">
        <v>54</v>
      </c>
      <c r="E51" s="74"/>
      <c r="F51" s="74"/>
      <c r="G51" s="74"/>
      <c r="H51" s="45">
        <v>13200</v>
      </c>
      <c r="I51" s="39"/>
    </row>
    <row r="52" spans="1:9" s="36" customFormat="1" ht="14.1" customHeight="1" x14ac:dyDescent="0.2">
      <c r="A52" s="75"/>
      <c r="B52" s="43" t="s">
        <v>52</v>
      </c>
      <c r="C52" s="44">
        <v>23719</v>
      </c>
      <c r="D52" s="74" t="s">
        <v>55</v>
      </c>
      <c r="E52" s="74"/>
      <c r="F52" s="74"/>
      <c r="G52" s="74"/>
      <c r="H52" s="45">
        <v>120000</v>
      </c>
      <c r="I52" s="39"/>
    </row>
    <row r="53" spans="1:9" s="36" customFormat="1" ht="14.1" customHeight="1" x14ac:dyDescent="0.2">
      <c r="A53" s="75"/>
      <c r="B53" s="43" t="s">
        <v>52</v>
      </c>
      <c r="C53" s="44">
        <v>23819</v>
      </c>
      <c r="D53" s="74" t="s">
        <v>55</v>
      </c>
      <c r="E53" s="74"/>
      <c r="F53" s="74"/>
      <c r="G53" s="74"/>
      <c r="H53" s="45">
        <v>150000</v>
      </c>
      <c r="I53" s="39"/>
    </row>
    <row r="54" spans="1:9" s="36" customFormat="1" ht="14.1" customHeight="1" x14ac:dyDescent="0.2">
      <c r="A54" s="75"/>
      <c r="B54" s="43" t="s">
        <v>52</v>
      </c>
      <c r="C54" s="44">
        <v>23919</v>
      </c>
      <c r="D54" s="74" t="s">
        <v>56</v>
      </c>
      <c r="E54" s="74"/>
      <c r="F54" s="74"/>
      <c r="G54" s="74"/>
      <c r="H54" s="45">
        <v>8600</v>
      </c>
      <c r="I54" s="39"/>
    </row>
    <row r="55" spans="1:9" s="36" customFormat="1" ht="14.1" customHeight="1" x14ac:dyDescent="0.2">
      <c r="A55" s="75"/>
      <c r="B55" s="43" t="s">
        <v>52</v>
      </c>
      <c r="C55" s="44">
        <v>24019</v>
      </c>
      <c r="D55" s="74" t="s">
        <v>44</v>
      </c>
      <c r="E55" s="74"/>
      <c r="F55" s="74"/>
      <c r="G55" s="74"/>
      <c r="H55" s="45">
        <v>55000</v>
      </c>
      <c r="I55" s="39"/>
    </row>
    <row r="56" spans="1:9" s="36" customFormat="1" ht="14.1" customHeight="1" x14ac:dyDescent="0.2">
      <c r="A56" s="75"/>
      <c r="B56" s="43" t="s">
        <v>52</v>
      </c>
      <c r="C56" s="44">
        <v>24119</v>
      </c>
      <c r="D56" s="74" t="s">
        <v>44</v>
      </c>
      <c r="E56" s="74"/>
      <c r="F56" s="74"/>
      <c r="G56" s="74"/>
      <c r="H56" s="45">
        <v>25500</v>
      </c>
      <c r="I56" s="39"/>
    </row>
    <row r="57" spans="1:9" s="36" customFormat="1" ht="14.1" customHeight="1" x14ac:dyDescent="0.2">
      <c r="A57" s="75"/>
      <c r="B57" s="43" t="s">
        <v>52</v>
      </c>
      <c r="C57" s="44">
        <v>24219</v>
      </c>
      <c r="D57" s="74" t="s">
        <v>42</v>
      </c>
      <c r="E57" s="74"/>
      <c r="F57" s="74"/>
      <c r="G57" s="74"/>
      <c r="H57" s="45">
        <v>139500</v>
      </c>
      <c r="I57" s="39"/>
    </row>
    <row r="58" spans="1:9" s="36" customFormat="1" ht="14.1" customHeight="1" x14ac:dyDescent="0.2">
      <c r="A58" s="75"/>
      <c r="B58" s="43" t="s">
        <v>52</v>
      </c>
      <c r="C58" s="44">
        <v>24319</v>
      </c>
      <c r="D58" s="74" t="s">
        <v>42</v>
      </c>
      <c r="E58" s="74"/>
      <c r="F58" s="74"/>
      <c r="G58" s="74"/>
      <c r="H58" s="45">
        <v>31830</v>
      </c>
      <c r="I58" s="39"/>
    </row>
    <row r="59" spans="1:9" s="36" customFormat="1" ht="14.1" customHeight="1" x14ac:dyDescent="0.2">
      <c r="A59" s="75"/>
      <c r="B59" s="43"/>
      <c r="C59" s="44"/>
      <c r="D59" s="74"/>
      <c r="E59" s="74"/>
      <c r="F59" s="74"/>
      <c r="G59" s="74"/>
      <c r="H59" s="45"/>
      <c r="I59" s="39"/>
    </row>
    <row r="60" spans="1:9" s="36" customFormat="1" ht="14.1" customHeight="1" x14ac:dyDescent="0.2">
      <c r="A60" s="75"/>
      <c r="B60" s="43"/>
      <c r="C60" s="44"/>
      <c r="D60" s="74"/>
      <c r="E60" s="74"/>
      <c r="F60" s="74"/>
      <c r="G60" s="74"/>
      <c r="H60" s="45"/>
      <c r="I60" s="39"/>
    </row>
    <row r="61" spans="1:9" s="38" customFormat="1" ht="14.1" customHeight="1" x14ac:dyDescent="0.2">
      <c r="A61" s="75"/>
      <c r="B61" s="117" t="s">
        <v>57</v>
      </c>
      <c r="C61" s="118"/>
      <c r="D61" s="118"/>
      <c r="E61" s="118"/>
      <c r="F61" s="118"/>
      <c r="G61" s="118"/>
      <c r="H61" s="46">
        <f>SUM(H50:H60)</f>
        <v>689130</v>
      </c>
    </row>
    <row r="62" spans="1:9" s="36" customFormat="1" ht="6.75" customHeight="1" x14ac:dyDescent="0.2">
      <c r="A62" s="75"/>
      <c r="B62" s="5"/>
      <c r="C62" s="6"/>
      <c r="D62" s="6"/>
      <c r="E62" s="6"/>
      <c r="F62" s="6"/>
      <c r="G62" s="6"/>
      <c r="H62" s="7"/>
    </row>
    <row r="63" spans="1:9" s="36" customFormat="1" ht="14.1" customHeight="1" x14ac:dyDescent="0.2">
      <c r="A63" s="75"/>
      <c r="B63" s="48" t="s">
        <v>58</v>
      </c>
      <c r="C63" s="6"/>
      <c r="D63" s="6"/>
      <c r="E63" s="6"/>
      <c r="F63" s="6"/>
      <c r="G63" s="6"/>
      <c r="H63" s="7"/>
    </row>
    <row r="64" spans="1:9" s="36" customFormat="1" ht="6.75" customHeight="1" x14ac:dyDescent="0.2">
      <c r="A64" s="75"/>
      <c r="B64" s="5"/>
      <c r="C64" s="6"/>
      <c r="D64" s="6"/>
      <c r="E64" s="6"/>
      <c r="F64" s="6"/>
      <c r="G64" s="6"/>
      <c r="H64" s="7"/>
    </row>
    <row r="65" spans="1:10" s="36" customFormat="1" ht="14.1" customHeight="1" x14ac:dyDescent="0.2">
      <c r="A65" s="75"/>
      <c r="B65" s="49" t="s">
        <v>59</v>
      </c>
      <c r="C65" s="50"/>
      <c r="D65" s="51"/>
      <c r="E65" s="51"/>
      <c r="F65" s="51"/>
      <c r="G65" s="51"/>
      <c r="H65" s="45">
        <f>+H28</f>
        <v>3001250</v>
      </c>
    </row>
    <row r="66" spans="1:10" s="36" customFormat="1" ht="14.1" customHeight="1" x14ac:dyDescent="0.2">
      <c r="A66" s="75"/>
      <c r="B66" s="49" t="s">
        <v>60</v>
      </c>
      <c r="C66" s="50"/>
      <c r="D66" s="51"/>
      <c r="E66" s="51"/>
      <c r="F66" s="51"/>
      <c r="G66" s="51"/>
      <c r="H66" s="45">
        <f>+H45</f>
        <v>1182816</v>
      </c>
    </row>
    <row r="67" spans="1:10" s="36" customFormat="1" ht="14.1" customHeight="1" x14ac:dyDescent="0.2">
      <c r="A67" s="75"/>
      <c r="B67" s="49" t="s">
        <v>61</v>
      </c>
      <c r="C67" s="50"/>
      <c r="D67" s="51"/>
      <c r="E67" s="51"/>
      <c r="F67" s="51"/>
      <c r="G67" s="51"/>
      <c r="H67" s="45">
        <f>+H61</f>
        <v>689130</v>
      </c>
    </row>
    <row r="68" spans="1:10" s="36" customFormat="1" ht="14.1" customHeight="1" x14ac:dyDescent="0.2">
      <c r="A68" s="75"/>
      <c r="B68" s="49" t="s">
        <v>62</v>
      </c>
      <c r="C68" s="50"/>
      <c r="D68" s="51"/>
      <c r="E68" s="51"/>
      <c r="F68" s="51"/>
      <c r="G68" s="51"/>
      <c r="H68" s="52" t="s">
        <v>63</v>
      </c>
    </row>
    <row r="69" spans="1:10" s="36" customFormat="1" ht="14.1" customHeight="1" x14ac:dyDescent="0.2">
      <c r="A69" s="75"/>
      <c r="B69" s="49" t="s">
        <v>64</v>
      </c>
      <c r="C69" s="50"/>
      <c r="D69" s="51"/>
      <c r="E69" s="51"/>
      <c r="F69" s="51"/>
      <c r="G69" s="51" t="s">
        <v>65</v>
      </c>
      <c r="H69" s="52"/>
    </row>
    <row r="70" spans="1:10" s="36" customFormat="1" ht="14.1" customHeight="1" x14ac:dyDescent="0.2">
      <c r="A70" s="75"/>
      <c r="B70" s="36" t="s">
        <v>66</v>
      </c>
      <c r="C70" s="50"/>
      <c r="D70" s="51"/>
      <c r="E70" s="51"/>
      <c r="F70" s="51"/>
      <c r="G70" s="51"/>
      <c r="H70" s="52">
        <v>2813807</v>
      </c>
    </row>
    <row r="71" spans="1:10" s="36" customFormat="1" ht="14.1" customHeight="1" x14ac:dyDescent="0.2">
      <c r="A71" s="75"/>
      <c r="B71" s="49" t="s">
        <v>67</v>
      </c>
      <c r="C71" s="50"/>
      <c r="D71" s="51"/>
      <c r="E71" s="51"/>
      <c r="F71" s="51"/>
      <c r="G71" s="51"/>
      <c r="H71" s="53">
        <f>+[1]REP_EPG025_EjecucionCajaMenor!$E$17</f>
        <v>7821716.5</v>
      </c>
    </row>
    <row r="72" spans="1:10" s="36" customFormat="1" ht="14.1" customHeight="1" x14ac:dyDescent="0.2">
      <c r="A72" s="75"/>
      <c r="B72" s="49" t="s">
        <v>68</v>
      </c>
      <c r="C72" s="50"/>
      <c r="D72" s="51"/>
      <c r="E72" s="51"/>
      <c r="F72" s="51"/>
      <c r="G72" s="51"/>
      <c r="H72" s="46">
        <f>H65+H66+H67+H71+H70</f>
        <v>15508719.5</v>
      </c>
      <c r="I72" s="54"/>
    </row>
    <row r="73" spans="1:10" s="36" customFormat="1" ht="14.1" customHeight="1" x14ac:dyDescent="0.2">
      <c r="A73" s="75"/>
      <c r="B73" s="49" t="s">
        <v>69</v>
      </c>
      <c r="C73" s="50"/>
      <c r="D73" s="51"/>
      <c r="E73" s="51"/>
      <c r="F73" s="55"/>
      <c r="G73" s="51"/>
      <c r="H73" s="45">
        <v>15500000</v>
      </c>
    </row>
    <row r="74" spans="1:10" s="36" customFormat="1" ht="14.1" customHeight="1" x14ac:dyDescent="0.2">
      <c r="A74" s="75"/>
      <c r="B74" s="49" t="s">
        <v>70</v>
      </c>
      <c r="C74" s="50"/>
      <c r="D74" s="51"/>
      <c r="E74" s="51"/>
      <c r="F74" s="55"/>
      <c r="G74" s="51"/>
      <c r="H74" s="46">
        <f>H72-H73</f>
        <v>8719.5</v>
      </c>
      <c r="J74" s="54"/>
    </row>
    <row r="75" spans="1:10" s="36" customFormat="1" ht="8.25" customHeight="1" x14ac:dyDescent="0.2">
      <c r="A75" s="75"/>
      <c r="B75" s="56"/>
      <c r="C75" s="57"/>
      <c r="D75" s="57"/>
      <c r="E75" s="57"/>
      <c r="F75" s="58"/>
      <c r="G75" s="59"/>
      <c r="H75" s="52"/>
    </row>
    <row r="76" spans="1:10" s="36" customFormat="1" ht="15.75" customHeight="1" x14ac:dyDescent="0.2">
      <c r="A76" s="75"/>
      <c r="B76" s="119" t="s">
        <v>71</v>
      </c>
      <c r="C76" s="120"/>
      <c r="D76" s="120"/>
      <c r="E76" s="120"/>
      <c r="F76" s="120"/>
      <c r="G76" s="120"/>
      <c r="H76" s="121"/>
      <c r="J76" s="54"/>
    </row>
    <row r="77" spans="1:10" s="36" customFormat="1" x14ac:dyDescent="0.2">
      <c r="A77" s="75"/>
      <c r="B77" s="122"/>
      <c r="C77" s="123"/>
      <c r="D77" s="123"/>
      <c r="E77" s="123"/>
      <c r="F77" s="123"/>
      <c r="G77" s="123"/>
      <c r="H77" s="124"/>
    </row>
    <row r="78" spans="1:10" s="36" customFormat="1" x14ac:dyDescent="0.2">
      <c r="A78" s="75"/>
      <c r="B78" s="122"/>
      <c r="C78" s="123"/>
      <c r="D78" s="123"/>
      <c r="E78" s="123"/>
      <c r="F78" s="123"/>
      <c r="G78" s="123"/>
      <c r="H78" s="124"/>
    </row>
    <row r="79" spans="1:10" s="36" customFormat="1" x14ac:dyDescent="0.2">
      <c r="A79" s="75"/>
      <c r="B79" s="125"/>
      <c r="C79" s="126"/>
      <c r="D79" s="126"/>
      <c r="E79" s="126"/>
      <c r="F79" s="126"/>
      <c r="G79" s="126"/>
      <c r="H79" s="127"/>
    </row>
    <row r="80" spans="1:10" x14ac:dyDescent="0.2">
      <c r="A80" s="75"/>
      <c r="B80" s="111" t="s">
        <v>72</v>
      </c>
      <c r="C80" s="112"/>
      <c r="D80" s="112"/>
      <c r="E80" s="128"/>
      <c r="F80" s="60" t="s">
        <v>73</v>
      </c>
      <c r="G80" s="61"/>
      <c r="H80" s="62"/>
    </row>
    <row r="81" spans="1:8" x14ac:dyDescent="0.2">
      <c r="A81" s="75"/>
      <c r="B81" s="63"/>
      <c r="C81" s="64"/>
      <c r="D81" s="64"/>
      <c r="E81" s="65"/>
      <c r="F81" s="66"/>
      <c r="G81" s="6"/>
      <c r="H81" s="7"/>
    </row>
    <row r="82" spans="1:8" x14ac:dyDescent="0.2">
      <c r="A82" s="75"/>
      <c r="B82" s="113" t="s">
        <v>13</v>
      </c>
      <c r="C82" s="114"/>
      <c r="D82" s="114"/>
      <c r="E82" s="129"/>
      <c r="F82" s="66"/>
      <c r="G82" s="6"/>
      <c r="H82" s="7"/>
    </row>
    <row r="83" spans="1:8" x14ac:dyDescent="0.2">
      <c r="A83" s="75"/>
      <c r="B83" s="130" t="s">
        <v>74</v>
      </c>
      <c r="C83" s="131"/>
      <c r="D83" s="131"/>
      <c r="E83" s="132"/>
      <c r="F83" s="67"/>
      <c r="G83" s="68"/>
      <c r="H83" s="69"/>
    </row>
    <row r="84" spans="1:8" x14ac:dyDescent="0.2">
      <c r="A84" s="75"/>
      <c r="B84" s="111" t="s">
        <v>75</v>
      </c>
      <c r="C84" s="112"/>
      <c r="D84" s="112"/>
      <c r="E84" s="112"/>
      <c r="F84" s="60" t="s">
        <v>73</v>
      </c>
      <c r="G84" s="61"/>
      <c r="H84" s="62"/>
    </row>
    <row r="85" spans="1:8" x14ac:dyDescent="0.2">
      <c r="A85" s="75"/>
      <c r="B85" s="113"/>
      <c r="C85" s="114"/>
      <c r="D85" s="114"/>
      <c r="E85" s="114"/>
      <c r="F85" s="70"/>
      <c r="G85" s="6"/>
      <c r="H85" s="7"/>
    </row>
    <row r="86" spans="1:8" x14ac:dyDescent="0.2">
      <c r="A86" s="75"/>
      <c r="B86" s="113" t="s">
        <v>76</v>
      </c>
      <c r="C86" s="114"/>
      <c r="D86" s="114"/>
      <c r="E86" s="114"/>
      <c r="F86" s="66"/>
      <c r="G86" s="6"/>
      <c r="H86" s="7"/>
    </row>
    <row r="87" spans="1:8" ht="13.5" thickBot="1" x14ac:dyDescent="0.25">
      <c r="A87" s="75"/>
      <c r="B87" s="115" t="s">
        <v>77</v>
      </c>
      <c r="C87" s="116"/>
      <c r="D87" s="116"/>
      <c r="E87" s="116"/>
      <c r="F87" s="71"/>
      <c r="G87" s="72"/>
      <c r="H87" s="73"/>
    </row>
  </sheetData>
  <sheetProtection formatCells="0" formatColumns="0" formatRows="0" insertColumns="0" insertRows="0" deleteColumns="0" deleteRows="0"/>
  <mergeCells count="50">
    <mergeCell ref="B84:E84"/>
    <mergeCell ref="B85:E85"/>
    <mergeCell ref="B86:E86"/>
    <mergeCell ref="B87:E87"/>
    <mergeCell ref="D60:G60"/>
    <mergeCell ref="B61:G61"/>
    <mergeCell ref="B76:H79"/>
    <mergeCell ref="B80:E80"/>
    <mergeCell ref="B82:E82"/>
    <mergeCell ref="B83:E83"/>
    <mergeCell ref="D59:G59"/>
    <mergeCell ref="B47:H48"/>
    <mergeCell ref="D49:G49"/>
    <mergeCell ref="D50:G50"/>
    <mergeCell ref="D51:G51"/>
    <mergeCell ref="D52:G52"/>
    <mergeCell ref="D53:G53"/>
    <mergeCell ref="D54:G54"/>
    <mergeCell ref="D55:G55"/>
    <mergeCell ref="D56:G56"/>
    <mergeCell ref="D57:G57"/>
    <mergeCell ref="D58:G58"/>
    <mergeCell ref="B46:G46"/>
    <mergeCell ref="D34:G34"/>
    <mergeCell ref="D35:G35"/>
    <mergeCell ref="D36:G36"/>
    <mergeCell ref="B37:H38"/>
    <mergeCell ref="D39:G39"/>
    <mergeCell ref="D40:G40"/>
    <mergeCell ref="D41:G41"/>
    <mergeCell ref="D42:G42"/>
    <mergeCell ref="D43:G43"/>
    <mergeCell ref="D44:G44"/>
    <mergeCell ref="B45:G45"/>
    <mergeCell ref="D33:G33"/>
    <mergeCell ref="A1:A87"/>
    <mergeCell ref="B1:H1"/>
    <mergeCell ref="E4:F4"/>
    <mergeCell ref="E5:F5"/>
    <mergeCell ref="E7:F7"/>
    <mergeCell ref="E12:F12"/>
    <mergeCell ref="E14:F14"/>
    <mergeCell ref="E15:H15"/>
    <mergeCell ref="B17:H18"/>
    <mergeCell ref="B27:C27"/>
    <mergeCell ref="F27:G27"/>
    <mergeCell ref="B28:G28"/>
    <mergeCell ref="B29:G29"/>
    <mergeCell ref="B30:H31"/>
    <mergeCell ref="D32:G32"/>
  </mergeCells>
  <printOptions horizontalCentered="1"/>
  <pageMargins left="0.74803149606299213" right="0.62992125984251968" top="0.70866141732283472" bottom="1.1023622047244095" header="0" footer="0.59055118110236227"/>
  <pageSetup scale="70" orientation="portrait" r:id="rId1"/>
  <headerFooter alignWithMargins="0">
    <oddFooter>&amp;L&amp;8F. Versión 3 
Fecha: 2018-12-20                     
&amp;C&amp;8Si este documento se encuentra impreso no se garantiza su  vigencia.
La versión vigente reposa en el Sistema Integrado de Gestión (Intranet).
&amp;R&amp;8&amp;P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ARQUEO OCTUBRE</vt:lpstr>
      <vt:lpstr>'ARQUEO OCTUBRE'!Área_de_impresión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Priscila Rodriguez</dc:creator>
  <cp:lastModifiedBy>Carmenza Alarcon Mendoza</cp:lastModifiedBy>
  <dcterms:created xsi:type="dcterms:W3CDTF">2019-10-16T15:59:30Z</dcterms:created>
  <dcterms:modified xsi:type="dcterms:W3CDTF">2019-10-28T15:24:59Z</dcterms:modified>
</cp:coreProperties>
</file>