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codeName="ThisWorkbook"/>
  <mc:AlternateContent xmlns:mc="http://schemas.openxmlformats.org/markup-compatibility/2006">
    <mc:Choice Requires="x15">
      <x15ac:absPath xmlns:x15ac="http://schemas.microsoft.com/office/spreadsheetml/2010/11/ac" url="C:\Users\Frank Yara\Desktop\OFICINA\OFICINA 2\2021\PAA\"/>
    </mc:Choice>
  </mc:AlternateContent>
  <xr:revisionPtr revIDLastSave="0" documentId="13_ncr:1_{A27B126D-A7BE-42CD-8E7F-A55CC706BE2D}" xr6:coauthVersionLast="43" xr6:coauthVersionMax="43" xr10:uidLastSave="{00000000-0000-0000-0000-000000000000}"/>
  <bookViews>
    <workbookView xWindow="-120" yWindow="-120" windowWidth="29040" windowHeight="15840" xr2:uid="{00000000-000D-0000-FFFF-FFFF00000000}"/>
  </bookViews>
  <sheets>
    <sheet name="2021-11-17" sheetId="72" r:id="rId1"/>
  </sheets>
  <externalReferences>
    <externalReference r:id="rId2"/>
    <externalReference r:id="rId3"/>
    <externalReference r:id="rId4"/>
    <externalReference r:id="rId5"/>
  </externalReferences>
  <definedNames>
    <definedName name="_xlnm._FilterDatabase" localSheetId="0" hidden="1">'2021-11-17'!$A$19:$AG$363</definedName>
    <definedName name="_xlnm.Print_Area" localSheetId="0">'2021-11-17'!$A$1:$Q$363</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'2021-11-17'!$19:$19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18" i="72" l="1"/>
  <c r="Y18" i="72"/>
  <c r="Z51" i="72" l="1"/>
  <c r="N338" i="72" l="1"/>
  <c r="N18" i="72" s="1"/>
  <c r="E12" i="72" s="1"/>
  <c r="M338" i="72"/>
  <c r="Z244" i="72"/>
  <c r="Z243" i="72"/>
  <c r="Z136" i="72"/>
  <c r="Z130" i="72"/>
  <c r="Z114" i="72"/>
  <c r="Z113" i="72"/>
  <c r="M70" i="72"/>
  <c r="M18" i="72" s="1"/>
  <c r="Z49" i="72"/>
  <c r="Z40" i="72"/>
  <c r="D16" i="72"/>
  <c r="V11" i="72"/>
  <c r="U11" i="72"/>
  <c r="T11" i="72"/>
  <c r="V10" i="72"/>
  <c r="V12" i="72" s="1"/>
  <c r="U10" i="72"/>
  <c r="U12" i="72" s="1"/>
  <c r="T10" i="72"/>
  <c r="T12" i="72" s="1"/>
  <c r="Z18" i="72" l="1"/>
  <c r="V14" i="72"/>
  <c r="V13" i="72"/>
  <c r="V15"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9D47F688-6292-44AB-B9A8-DD1EC1480B93}">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E24D74C6-0172-4DFF-87AF-05E4AEFA76D2}">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C65476B1-5097-43F9-BB4F-1387C722937A}">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192CEABA-B0AC-426A-9DA9-D7ADCCFC6C72}">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6C3EAF48-1ED4-4F55-B834-538B389374D2}">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90688F04-741E-4BE6-9C43-A8CAEFDBA969}">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0C77ECAE-2AAE-46EB-BC96-BFEDEE2E74CA}">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609630EC-0B44-4C07-857E-EC6D70E059B4}">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402830BC-0DEB-4C43-A11B-D5605654E906}">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<sst xmlns="http://schemas.openxmlformats.org/spreadsheetml/2006/main" count="6163" uniqueCount="1831">
  <si>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</si>
  <si>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</si>
  <si>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</si>
  <si>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</si>
  <si>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</si>
  <si>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</si>
  <si>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</si>
  <si>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</si>
  <si>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</si>
  <si>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</si>
  <si>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</si>
  <si>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</si>
  <si>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</si>
  <si>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</si>
  <si>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</si>
  <si>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</si>
  <si>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</si>
  <si>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</si>
  <si>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</si>
  <si>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</si>
  <si>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</si>
  <si>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</si>
  <si>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</si>
  <si>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</si>
  <si>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</si>
  <si>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</si>
  <si>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</si>
  <si>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</si>
  <si>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</si>
  <si>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</si>
  <si>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</si>
  <si>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</si>
  <si>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</si>
  <si>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</si>
  <si>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</si>
  <si>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</si>
  <si>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</si>
  <si>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</si>
  <si>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</si>
  <si>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</si>
  <si>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</si>
  <si>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</si>
  <si>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</si>
  <si>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</si>
  <si>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</si>
  <si>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</si>
  <si>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</si>
  <si>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</si>
  <si>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</si>
  <si>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</si>
  <si>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</si>
  <si>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</si>
  <si>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</si>
  <si>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</si>
  <si>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</si>
  <si>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</si>
  <si>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</si>
  <si>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</si>
  <si>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</si>
  <si>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</si>
  <si>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</si>
  <si>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</si>
  <si>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</si>
  <si>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</si>
  <si>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</si>
  <si>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</si>
  <si>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</si>
  <si>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</si>
  <si>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</si>
  <si>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</si>
  <si>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</si>
  <si>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</si>
  <si>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</si>
  <si>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</si>
  <si>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</si>
  <si>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</si>
  <si>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</si>
  <si>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</si>
  <si>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</si>
  <si>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</si>
  <si>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</si>
  <si>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</si>
  <si>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</si>
  <si>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</si>
  <si>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</si>
  <si>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</si>
  <si>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</si>
  <si>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</si>
  <si>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</si>
  <si>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</si>
  <si>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</si>
  <si>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</si>
  <si>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</si>
  <si>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</si>
  <si>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</si>
  <si>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</si>
  <si>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</si>
  <si>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</si>
  <si>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</si>
  <si>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</si>
  <si>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</si>
  <si>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A-02-02-02-008-003-01-1 SERVICIOS DE CONSULTORÍA EN ADMINISTRACIÓN Y SERVICIOS DE GESTIÓN</t>
  </si>
  <si>
    <t>55101519
82111900
82101500</t>
  </si>
  <si>
    <t>A-02-02-02-008-009-01 SERVICIOS DE EDICIÓN, IMPRESIÓN Y REPRODUCCIÓN</t>
  </si>
  <si>
    <t>A-02-01-01-004-006-09 OTRO EQUIPO ELÉCTRICO Y SUS PARTES Y PIEZAS</t>
  </si>
  <si>
    <t>81112501 
43231508</t>
  </si>
  <si>
    <t>CONCURSO DE MÉRITOS</t>
  </si>
  <si>
    <t>LICITACIÓN PÚBLICA</t>
  </si>
  <si>
    <t>SELECCIÓN ABREVIADA SUBASTA INVERSA</t>
  </si>
  <si>
    <t>OFICINA ASESORA DE COMUNICACIONES</t>
  </si>
  <si>
    <t>OFICINA DE CONTROL INTERNO</t>
  </si>
  <si>
    <t>SUBDIRECCIÓN</t>
  </si>
  <si>
    <t/>
  </si>
  <si>
    <t>A-02-02-02-005-004-05 SERVICIOS ESPECIALES DE CONSTRUCCIÓN</t>
  </si>
  <si>
    <t>DIRECCIÓN DE DESARROLLO ORGANIZACIONAL</t>
  </si>
  <si>
    <t xml:space="preserve">CONTRATACIÓN DIRECTA </t>
  </si>
  <si>
    <t>no</t>
  </si>
  <si>
    <t>A-02-02-01-003-008-09 OTROS ARTÍCULOS MANUFACTURADOS N.C.P.</t>
  </si>
  <si>
    <t>DIRECCIÓN DE GESTIÓN Y DESEMPEÑO INSTITUCIONAL</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</si>
  <si>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</si>
  <si>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</si>
  <si>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</si>
  <si>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26111601 
72101507</t>
  </si>
  <si>
    <t>GRUPO GESTIÓN HUMANA</t>
  </si>
  <si>
    <t>GRUPO GESTIÓN DOCUMENTAL</t>
  </si>
  <si>
    <t>32101617 
43233201</t>
  </si>
  <si>
    <t>GRUPO GESTIÓN CONTRACTUAL</t>
  </si>
  <si>
    <t>OFICINA ASESORA DE PLANEACIÓN</t>
  </si>
  <si>
    <t>DIRECCIÓN GENERAL</t>
  </si>
  <si>
    <t>DIRECCIÓN DE EMPLEO PÚBLICO</t>
  </si>
  <si>
    <t>DIRECCIÓN DE GESTIÓN DEL CONOCIMIENTO</t>
  </si>
  <si>
    <t>JAIME JIMENEZ EXT. 300
jjimenez@funcionpublica.gov.co</t>
  </si>
  <si>
    <t>C-0599-1000-4 MEJORAMIENTO DE LA IMAGEN Y FUNCIONALIDAD DEL EDIFICIO SEDE DEL DAFP - RECURSO 11 - CSF</t>
  </si>
  <si>
    <t>Adquisición  de la Papelería, utiles de escritorio y Oficina para el uso de las dependencias de la Función Pública.   LINEA PAA No 2</t>
  </si>
  <si>
    <t>Adquisición  y suministro de tóner y cartuchos para impresoras. (contrato de suministro)   LINEA PAA No 4</t>
  </si>
  <si>
    <t>0599016 - Sedes mantenidas</t>
  </si>
  <si>
    <t>72101510
72101511   
72101509
72101507
72151605</t>
  </si>
  <si>
    <t>80101500
80101600</t>
  </si>
  <si>
    <t>LUZ DARY CUEVAS   EXT. 410
lcuevas@funcionpublica.gov.co</t>
  </si>
  <si>
    <t>GRUPO DE GESTIÓN CONTRACTUAL</t>
  </si>
  <si>
    <t>OFICINA TECNOLOGIAS DE LA INFORMACIÓN Y LAS COMUNICACIONES/GRUPO GESTIÓN ADMINISTRATIVA</t>
  </si>
  <si>
    <t>81111820
81112200
81112300
45111500</t>
  </si>
  <si>
    <t>AGREGACIÓN DE DEMANDA</t>
  </si>
  <si>
    <t>Fecha estimada de inicio del proceso de selección</t>
  </si>
  <si>
    <t xml:space="preserve">INVERSIÓN </t>
  </si>
  <si>
    <t>30181600 24112600 24121800 24122000 24111500 27112100 27112700 12352104 46181500 46181700 46181800</t>
  </si>
  <si>
    <t>Adquisición  y suministro de tóner y cartuchos para impresoras.  LINEA PAA No 3</t>
  </si>
  <si>
    <t>PLAN ANUAL DE ADQUISICIONES 2021 DAFP</t>
  </si>
  <si>
    <t xml:space="preserve">VALOR NETO DEL CONTRATO VIGENCIA </t>
  </si>
  <si>
    <t>GRUPO DE SERVICIO AL CIUDADANO</t>
  </si>
  <si>
    <t>JULIANA VALENCIA EXT. 800
jvalencia@funcionpublica.gov.co</t>
  </si>
  <si>
    <t xml:space="preserve">ENERO </t>
  </si>
  <si>
    <t>72101510
72101507</t>
  </si>
  <si>
    <t>55121503
44103124
44121634</t>
  </si>
  <si>
    <t xml:space="preserve">ACUERDO MARCO DE PRECIOS </t>
  </si>
  <si>
    <t>Adquisición de llantas, necesarias para el normal funcionamiento del parque automotor de la FUNCION PUBLICA.  LINEA PAA No 1</t>
  </si>
  <si>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  LINEA PAA No 2</t>
  </si>
  <si>
    <t>A-02-02-01-003-002-07 LIBROS DE REGISTROS, LIBROS DE CONTABILIDAD, CUADENILLOS DE NOTAS, BLOQUES PARA CARTAS, AGENDAS, ARTICULOS SIMILARES, SECANTES, ENCUADERNADORES, CLASIFICADORES PARA ARCHIVOS, FORMULARIOS Y OTROS ARTÍCULOS DE ESCRITORIO, DE PAPEL O CARTÓN</t>
  </si>
  <si>
    <t>Servicio de apoyo para el fortalecimiento de la gestión de las entidades públicas</t>
  </si>
  <si>
    <t>C-0505-1000-3 PROYECTO MEJORAMIENTO DE LOS NIVELES DE EFICIENCIA Y PRODUCTIVIDAD DE LAS ENTIDADES PÚBLICAS DEL ORDEN NACIONAL Y TERRITORIAL</t>
  </si>
  <si>
    <t xml:space="preserve"> HUGO ARMANDO PÉREZ EXT. 820 hperez@funcionpublica.gov.co</t>
  </si>
  <si>
    <t>JULIO</t>
  </si>
  <si>
    <t>55121719
55121600
55121900
55121500
30171600
30141600</t>
  </si>
  <si>
    <t>0599016 - Sedes adecuadas</t>
  </si>
  <si>
    <t>OFICINA DE TECNOLOGÍAS DE LA INFORMACIÓN Y LAS COMUNICACIONES</t>
  </si>
  <si>
    <t>44103103 
44102002
55121807</t>
  </si>
  <si>
    <t>93141506
80141625</t>
  </si>
  <si>
    <t>24131501
24131507</t>
  </si>
  <si>
    <t>CLAUDIA DEL PILAR ROMERO EXT. 500
cromero@funcionpublica.gov.co</t>
  </si>
  <si>
    <t>JUDY MAGALI RODRÍGUEZ SANTANA EXT. 420 
jrodriguez@funcionpublica.gov.co</t>
  </si>
  <si>
    <t>A-02-02-02-006-008 SERVICIOS  POSTALES  Y DE MENSAJERÍA</t>
  </si>
  <si>
    <t>SECRETARÍA GENERAL</t>
  </si>
  <si>
    <t>FRANCISCO CAMARGO SALAS EXT. 701
fcamargo@funcionpublica.gov.co</t>
  </si>
  <si>
    <t>Documento de lineamientos técnicos</t>
  </si>
  <si>
    <t xml:space="preserve">Enero </t>
  </si>
  <si>
    <t>C-0505-1000-4 PROYECTO DISEÑO DE POLÍTICAS Y LINEAMIENTOS EN TEMAS DE FUNCIÓN PÚBLICA PARA EL MEJORAMIENTO CONTINUO DE LA ADMINISTRACIÓN NACIONAL</t>
  </si>
  <si>
    <t xml:space="preserve">Documentos de investigación </t>
  </si>
  <si>
    <t>Entidades asesoradas en Gestión Estratégica del talento humano</t>
  </si>
  <si>
    <t xml:space="preserve">Documento Metodológico </t>
  </si>
  <si>
    <t>Febrero</t>
  </si>
  <si>
    <t xml:space="preserve">MARIA DEL PILAR GARCÍA EXT. 610 mpgarcia@funcionpublica.gov.co
</t>
  </si>
  <si>
    <t>Documentos de Planeación</t>
  </si>
  <si>
    <t xml:space="preserve">Entidades asesoradas en control interno </t>
  </si>
  <si>
    <t>Servicio de asistencia técnica en el diseño e implementación de incentivos a la gestión Pública</t>
  </si>
  <si>
    <t>DIRECCIÓN DE PARTICIPACIÓN TRANSPARENCIA Y SERVICIO AL CLUDADANO</t>
  </si>
  <si>
    <t>GUIOMAR ADRIANA VARGAS TAMAYO gvargas@funcionpublica.gov.co</t>
  </si>
  <si>
    <t>Multiplicadores formados</t>
  </si>
  <si>
    <t>Tramites racionalizados</t>
  </si>
  <si>
    <t>Entidades asesoradas en rendición de cuentas, participación, transparencia y servicio al ciudadano</t>
  </si>
  <si>
    <t>Entidades públicas asistidas tecnicamente para la implementación de la política de integridad</t>
  </si>
  <si>
    <t>Entidades públicas asistidas técnicamente para la implementación de la política de gestión del conocimiento y la innovación</t>
  </si>
  <si>
    <t>MAGDALENA FORERO
EXT.920
mforero@funcionpublica.gov.co</t>
  </si>
  <si>
    <t>Documento para la planeación estratégica en TI</t>
  </si>
  <si>
    <t>C-0599-1000-5 PROYECTO MEJORAMIENTO DE LA GESTIÓN DE LAS POLÍTICAS PÚBLICAS A TRAVÉS DE LAS TIC. NACIONAL</t>
  </si>
  <si>
    <t>CARLOS EDUARDO ORJUELAEXT. 501 corjuela@funcionpublica.gov.co</t>
  </si>
  <si>
    <t>Servicios de información actualizado</t>
  </si>
  <si>
    <t>CARLOS ANDRÉS GUZMAN
EXT.850 
cguzman@funcionpublica.gov.co</t>
  </si>
  <si>
    <t>Entidades públicas asesoradas para la implementación de las Políticas de Gestión y Desempeño</t>
  </si>
  <si>
    <t>Entidades asistidas técnicamente para el diseño institucional de las entidades</t>
  </si>
  <si>
    <t>Servicio de educación informal a servidores públicos del estado y a la sociedad en general (Eventos realizados)</t>
  </si>
  <si>
    <t>Documentos normativos</t>
  </si>
  <si>
    <t>DIRECCIÓN JURÍDICA</t>
  </si>
  <si>
    <t>ARMANDO LÓPEZ CORTES. Ext. 741 alopez@funcionpublica.gov.co</t>
  </si>
  <si>
    <t>GRUPO DE APOYO A LA GESTIÓN MERITOCRÁTICA</t>
  </si>
  <si>
    <t>FRANCISCO AMEZQUITA EXT- 810 famezquita@funcionpublica.gov.co</t>
  </si>
  <si>
    <t>LUZ STELLA PATIÑO Ext 600 lpatino@funcionpublica.gov.co</t>
  </si>
  <si>
    <t>DIANA BOHÓRQUEZ, EXT 520 dbohorquez@funcionpublica.gov.co</t>
  </si>
  <si>
    <t>Sistemas de información actualizados</t>
  </si>
  <si>
    <t>JULIÁN TRUJILLO MARÍN EXT. 915 jtrujillo@funcionpublica.gov.co</t>
  </si>
  <si>
    <t>FERNANDO GRILLO RUBIANO EXT. 901 fgrillo@funcionpublica.gov.co</t>
  </si>
  <si>
    <t xml:space="preserve">Servicios de información actualizados </t>
  </si>
  <si>
    <t xml:space="preserve">Servicios tecnológicos </t>
  </si>
  <si>
    <t>Global</t>
  </si>
  <si>
    <t>A-02-02-02-008-004-01 SERVICIOS DE TELECOMUNICACIONES A TRAVÉS DE INTERNET</t>
  </si>
  <si>
    <t>Documentos metodológicos</t>
  </si>
  <si>
    <t>Adquisición  de la Papelería, para el desarrollo de talleres en territorio (contrato de suministros) .  LINEA PAA No 2</t>
  </si>
  <si>
    <t>Adquisición de SEGUROS SOAT PARA VEHICULOS.   LINEA PAA No 5</t>
  </si>
  <si>
    <t>Revisión, mantenimiento preventivo y correctivo de los sistemas de sonido ambiental- sonido del auditorio, hidráulico, de detección y extinción de incendios y sanitario  con respuestos y materiales.   LINEA PAA No 7</t>
  </si>
  <si>
    <t>Contratar el servicio de Mantenimiento y cargue de extintores de la Función Pública, incluidos repuestos.   LINEA PAA No 6</t>
  </si>
  <si>
    <t>Adquirir herramientas y materiales metálicos de ferretería para el mantenimiento preventivo y correctivo del inmueble del Departamento - contrato suministros.   LINEA PAA No 8</t>
  </si>
  <si>
    <t>Adquirir herramientas y materiales de ferretería para el mantenimiento preventivo y correctivo del inmueble del Departamento - contrato de suministros   LINEA PAA No 8</t>
  </si>
  <si>
    <t>Adquisición de Unidades de Imagen para Impresoras   LINEA PAA No 9</t>
  </si>
  <si>
    <t>Soporte técnico y mantenimiento preventivo y correctivo de los equipos de computo y dispositivos tecnológicos, con soporte técnico, suministro de repuestos y personal de apoyo en sitio para el Departamento Administrativo de la Función Pública.  LINEA PAA No 10</t>
  </si>
  <si>
    <t>Publicación de Edictos y convocatorias del Departamento Administrativo de la Función Pública en un diario de amplia circulación Nacional  LINEA PAA No 11</t>
  </si>
  <si>
    <t>Planta eléctrica para el edificio sede 500 kva   LINEA PAA No 12</t>
  </si>
  <si>
    <t>Certificación de inspección de acreditación  de los dos ascensores  LINEA PAA No 13</t>
  </si>
  <si>
    <t>Prestación de servicios profesionales   LINEA PAA No 14</t>
  </si>
  <si>
    <t>Actualización sistema de señalización del edificio y  acrílicos para puestos de trabajo LINEA PAA No 15</t>
  </si>
  <si>
    <t>Prestación de servicios de apoyo a la gestión   LINEA PAA No 16</t>
  </si>
  <si>
    <t>Prestación de servicios profesionales   LINEA PAA No 17</t>
  </si>
  <si>
    <t>Dotación  para el auditorio de la entidad y sala de juntas : Manteles, bandejas, cubremanteles, recipientes.  LINEA PAA No 19</t>
  </si>
  <si>
    <t>Reparaciones locativas  LINEA PAA No 20</t>
  </si>
  <si>
    <t>Interventoría técnica, administrativa y financiera. Adecuación de fachada y obras complementarias LINEA PAA No 22</t>
  </si>
  <si>
    <t>Suscripción y soporte al servicio del software de inventarios  LINEA PAA No 24</t>
  </si>
  <si>
    <t>Adquisición del programa de seguros de responsabilidad civil para los vehículos de la entidad   LINEA PAA No 25</t>
  </si>
  <si>
    <t>Suministro de combustible diesel para vehículo de la entidad LINEA PAA No 27</t>
  </si>
  <si>
    <t>Contratar el suministro de combustible en Estaciones de Servicio para el funcionamiento de los vehículos automotores por los cuales sea legalmente responsable la Función Pública.LINEA PAA No 28</t>
  </si>
  <si>
    <t>Adquisición de bienes para el bienestar de los servidores públicos de la entidad.  LINEA PAA No 29</t>
  </si>
  <si>
    <t>Prestación de servicios profesionales LINEA PAA No 30</t>
  </si>
  <si>
    <t>Consumible de impresión para impresora de carnés. LINEA PAA No 31</t>
  </si>
  <si>
    <t>Adquisición de la dotación de labor y elementos de trabajo.    LINEA PAA No 32</t>
  </si>
  <si>
    <t>Tiquetes aéreos nacionales  LINEA PAA No 33</t>
  </si>
  <si>
    <t>Prestación de servicios para la realización de valoraciones ocupacionales y exámenes médicos de ingreso, retiro, periódicos y otras complementarias, que sean necesarias realizar a los servidores del Departamento Administrativo de la Función Pública  LINEA PAA No 35</t>
  </si>
  <si>
    <t>Contratar los Servicios de Bienestar Social e Incentivos para los servidores de la Función Pública y sus Familias LINEA PAA No 36</t>
  </si>
  <si>
    <t>Adquisición de un congelador de puerta frontal para la sala de lactancia LINEA PAA No 37</t>
  </si>
  <si>
    <t>Adquirir los  dispositivos de firma digital y los servicios para el estampado cronológico como mecanismo de protección y autenticidad e integridad de los documentos electrónicos de la entidad   LINEA PAA No 38</t>
  </si>
  <si>
    <t>Adquirir insumos para la radicación de la información de Función Pública LINEA PAA No 39</t>
  </si>
  <si>
    <t>Prestación de servicios de apoyo  LINEA PAA No 41</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</si>
  <si>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 LINEA PAA No 42</t>
  </si>
  <si>
    <t>Prestación de servicios de apoyo a la gestión  LINEA PAA No 43</t>
  </si>
  <si>
    <t>Prestación de servicios profesionales  LINEA PAA No 44</t>
  </si>
  <si>
    <t>Prestación de servicios profesionales  LINEA PAA No 45</t>
  </si>
  <si>
    <t>Renovar la suscripción y el soporte técnico del Sistema de Turnos Web de la entidad, incluida la renovación de los calificadores   LINEA PAA No 46</t>
  </si>
  <si>
    <t>Interventoría técnica, administrativa y financiera Adecuación y mantenimento sistema eléctrico y sistema de sonido ambiental LINEA PAA No 47</t>
  </si>
  <si>
    <t>Prestación de servicios profesionales   LINEA PAA No 48</t>
  </si>
  <si>
    <t>Prestación de servicios profesionales   LINEA PAA No49</t>
  </si>
  <si>
    <t>Prestación de servicios profesionales   LINEA PAA No 50</t>
  </si>
  <si>
    <t>Prestación de servicios profesionales   LINEA PAA No 51</t>
  </si>
  <si>
    <t>Prestación de servicios profesionales   LINEA PAA No 52</t>
  </si>
  <si>
    <t>Prestación de servicios profesionales   LINEA PAA No53</t>
  </si>
  <si>
    <t>Prestación de servicios profesionales   LINEA PAA No 54</t>
  </si>
  <si>
    <t>Prestación de servicios profesionales   LINEA PAA No 55</t>
  </si>
  <si>
    <t>Prestación de servicios profesionales   LINEA PAA No 56</t>
  </si>
  <si>
    <t>Prestación de servicios profesionales   LINEA PAA No 57</t>
  </si>
  <si>
    <t>Prestación de servicios profesionales   LINEA PAA No 58</t>
  </si>
  <si>
    <t>Prestación de servicios profesionales   LINEA PAA No 59</t>
  </si>
  <si>
    <t>Prestación de servicios profesionales   LINEA PAA No 60</t>
  </si>
  <si>
    <t>Prestación de servicios profesionales   LINEA PAA No 61</t>
  </si>
  <si>
    <t>Prestación de servicios profesionales   LINEA PAA No 62</t>
  </si>
  <si>
    <t>Prestación de servicios profesionales   LINEA PAA No 63</t>
  </si>
  <si>
    <t>Prestación de servicios profesionales   LINEA PAA No 64</t>
  </si>
  <si>
    <t>Prestación de servicios profesionales   LINEA PAA No 65</t>
  </si>
  <si>
    <t>Prestación de servicios profesionales   LINEA PAA No 66</t>
  </si>
  <si>
    <t>Prestación de servicios profesionales   LINEA PAA No 67</t>
  </si>
  <si>
    <t>Prestación de servicios profesionales   LINEA PAA No 68</t>
  </si>
  <si>
    <t>Prestación de servicios profesionales   LINEA PAA No 69</t>
  </si>
  <si>
    <t>Prestación de servicios profesionales   LINEA PAA No 70</t>
  </si>
  <si>
    <t>Prestación de servicios profesionales   LINEA PAA No 71</t>
  </si>
  <si>
    <t>Prestación de servicios profesionales   LINEA PAA No 72</t>
  </si>
  <si>
    <t>Prestación de servicios profesionales   LINEA PAA No 73</t>
  </si>
  <si>
    <t>Prestación de servicios profesionales   LINEA PAA No 74</t>
  </si>
  <si>
    <t>Prestación de servicios profesionales   LINEA PAA No 75</t>
  </si>
  <si>
    <t>Prestación de servicios profesionales   LINEA PAA No 76</t>
  </si>
  <si>
    <t>Prestación de servicios profesionales   LINEA PAA No 77</t>
  </si>
  <si>
    <t>Prestación de servicios profesionales   LINEA PAA No 78</t>
  </si>
  <si>
    <t>Prestación de servicios profesionales   LINEA PAA No 79</t>
  </si>
  <si>
    <t>Prestación de servicios profesionales   LINEA PAA No 80</t>
  </si>
  <si>
    <t>Prestación de servicios profesionales   LINEA PAA No 81</t>
  </si>
  <si>
    <t>Prestación de servicios profesionales   LINEA PAA No 82</t>
  </si>
  <si>
    <t>Prestación de servicios profesionales   LINEA PAA No 83</t>
  </si>
  <si>
    <t>Prestación de servicios profesionales   LINEA PAA No 84</t>
  </si>
  <si>
    <t>Prestación de servicios profesionales   LINEA PAA No 85</t>
  </si>
  <si>
    <t>Prestación de servicios profesionales   LINEA PAA No 86</t>
  </si>
  <si>
    <t>Prestación de servicios profesionales   LINEA PAA No 87</t>
  </si>
  <si>
    <t>Prestación de servicios profesionales   LINEA PAA No 88</t>
  </si>
  <si>
    <t>Prestación de servicios profesionales   LINEA PAA No 89</t>
  </si>
  <si>
    <t>Prestación de servicios profesionales   LINEA PAA No 90</t>
  </si>
  <si>
    <t>Prestación de servicios profesionales   LINEA PAA No 91</t>
  </si>
  <si>
    <t>Prestación de servicios profesionales   LINEA PAA No 93</t>
  </si>
  <si>
    <t>Prestación de servicios profesionales   LINEA PAA No 92</t>
  </si>
  <si>
    <t>Prestación de servicios profesionales   LINEA PAA No 94</t>
  </si>
  <si>
    <t>Prestación de servicios profesionales   LINEA PAA No 95</t>
  </si>
  <si>
    <t>Prestación de servicios profesionales   LINEA PAA No 96</t>
  </si>
  <si>
    <t>Prestación de servicios profesionales   LINEA PAA No 97</t>
  </si>
  <si>
    <t>Prestación de servicios profesionales   LINEA PAA No 98</t>
  </si>
  <si>
    <t>Prestación de servicios profesionales   LINEA PAA No 99</t>
  </si>
  <si>
    <t>Prestación de servicios profesionales   LINEA PAA No 100</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</si>
  <si>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</si>
  <si>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</si>
  <si>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</si>
  <si>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</si>
  <si>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</si>
  <si>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</si>
  <si>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</si>
  <si>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</si>
  <si>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</si>
  <si>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profesionales   LINEA PAA No 110</t>
  </si>
  <si>
    <t>Prestación de servicios profesionales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</si>
  <si>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</si>
  <si>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</si>
  <si>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</si>
  <si>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</si>
  <si>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</si>
  <si>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</si>
  <si>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</si>
  <si>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</si>
  <si>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</si>
  <si>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profesionales   LINEA PAA No 121</t>
  </si>
  <si>
    <t>Prestación de servicios profesionales   LINEA PAA No 122</t>
  </si>
  <si>
    <t>Prestación de servicios profesionales   LINEA PAA No 123</t>
  </si>
  <si>
    <t>Prestación de servicios de apoyo a la gestión LINEA PAA No 124</t>
  </si>
  <si>
    <t>Prestación de servicios profesionales   LINEA PAA No 125</t>
  </si>
  <si>
    <t>Prestación de servicios profesionales   LINEA PAA No 126</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</si>
  <si>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</si>
  <si>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</si>
  <si>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</si>
  <si>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</si>
  <si>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</si>
  <si>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</si>
  <si>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</si>
  <si>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</si>
  <si>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</si>
  <si>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</si>
  <si>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</si>
  <si>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</si>
  <si>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</si>
  <si>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</si>
  <si>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</si>
  <si>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</si>
  <si>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</si>
  <si>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</si>
  <si>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</si>
  <si>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Prestación de servicios profesionales   LINEA PAA No 146</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</si>
  <si>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</si>
  <si>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</si>
  <si>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</si>
  <si>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</si>
  <si>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</si>
  <si>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</si>
  <si>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</si>
  <si>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</si>
  <si>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</si>
  <si>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</si>
  <si>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</si>
  <si>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</si>
  <si>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</si>
  <si>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</si>
  <si>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</si>
  <si>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</si>
  <si>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</si>
  <si>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</si>
  <si>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</si>
  <si>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</si>
  <si>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</si>
  <si>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</si>
  <si>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</si>
  <si>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</si>
  <si>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</si>
  <si>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</si>
  <si>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</si>
  <si>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</si>
  <si>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</si>
  <si>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</si>
  <si>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</si>
  <si>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</si>
  <si>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</si>
  <si>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profesionales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</si>
  <si>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</si>
  <si>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</si>
  <si>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</si>
  <si>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</si>
  <si>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de apoyo a la gestión LINEA PAA No 186</t>
  </si>
  <si>
    <t>Prestación de servicios profesionales   LINEA PAA No 187</t>
  </si>
  <si>
    <t>Prestación de servicios profesionales   LINEA PAA No 188</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</si>
  <si>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</si>
  <si>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</si>
  <si>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</si>
  <si>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</si>
  <si>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</si>
  <si>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de apoyo a la gestión LINEA PAA No 195</t>
  </si>
  <si>
    <t>Prestación de servicios profesionales   LINEA PAA No 196</t>
  </si>
  <si>
    <t>Prestación de servicios profesionales   LINEA PAA No 197</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</si>
  <si>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</si>
  <si>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</si>
  <si>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</si>
  <si>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</si>
  <si>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</si>
  <si>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</si>
  <si>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de apoyo a la gestión  LINEA PAA No 204</t>
  </si>
  <si>
    <t>Prestación de servicios de apoyo a la gestión  LINEA PAA No 205</t>
  </si>
  <si>
    <t>Prestación de servicios de apoyo a la gestión  LINEA PAA No 206</t>
  </si>
  <si>
    <t>Prestación de servicios de apoyo a la gestión  LINEA PAA No 207</t>
  </si>
  <si>
    <t>Prestación de servicios de apoyo a la gestión  LINEA PAA No 208</t>
  </si>
  <si>
    <t>Prestación de servicios de apoyo a la gestión  LINEA PAA No 209</t>
  </si>
  <si>
    <t>Prestación de servicios profesionales   LINEA PAA No 210</t>
  </si>
  <si>
    <t>Prestación de servicios profesionales   LINEA PAA No 211</t>
  </si>
  <si>
    <t>Prestación de servicios profesionales   LINEA PAA No 212</t>
  </si>
  <si>
    <t>Prestación de servicios profesionales   LINEA PAA No 213</t>
  </si>
  <si>
    <t>Prestación de servicios profesionales   LINEA PAA No 214</t>
  </si>
  <si>
    <t>Prestación de servicios profesionales   LINEA PAA No 215</t>
  </si>
  <si>
    <t>Prestación de servicios profesionales   LINEA PAA No 216</t>
  </si>
  <si>
    <t>Prestación de servicios profesionales   LINEA PAA No 217</t>
  </si>
  <si>
    <t>Prestación de servicios profesionales   LINEA PAA No 218</t>
  </si>
  <si>
    <t>Prestación de servicios profesionales   LINEA PAA No 219</t>
  </si>
  <si>
    <t>Prestación de servicios de apoyo a la gestión LINEA PAA No 220</t>
  </si>
  <si>
    <t>Prestación de servicios profesionales   LINEA PAA No 221</t>
  </si>
  <si>
    <t>Prestación de servicios profesionales   LINEA PAA No 222</t>
  </si>
  <si>
    <t>Prestación de servicios profesionales   LINEA PAA No 223</t>
  </si>
  <si>
    <t>Prestación de servicios profesionales   LINEA PAA No 224</t>
  </si>
  <si>
    <t>Prestación de servicios profesionales   LINEA PAA No 225</t>
  </si>
  <si>
    <t>Prestación de servicios profesionales   LINEA PAA No 226</t>
  </si>
  <si>
    <t>Prestación de servicios profesionales   LINEA PAA No 227</t>
  </si>
  <si>
    <t>Prestación de servicios profesionales   LINEA PAA No 228</t>
  </si>
  <si>
    <t>Prestación de servicios profesionales   LINEA PAA No 229</t>
  </si>
  <si>
    <t>Prestación de servicios profesionales   LINEA PAA No 230</t>
  </si>
  <si>
    <t>Prestación de servicios profesionales   LINEA PAA No 231</t>
  </si>
  <si>
    <t>Prestación de servicios profesionales   LINEA PAA No 232</t>
  </si>
  <si>
    <t>Prestación de servicios profesionales   LINEA PAA No 233</t>
  </si>
  <si>
    <t>Prestación de servicios profesionales   LINEA PAA No 234</t>
  </si>
  <si>
    <t>Prestación de servicios profesionales   LINEA PAA No 235</t>
  </si>
  <si>
    <t>Prestación de servicios profesionales   LINEA PAA No 236</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</si>
  <si>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237</t>
  </si>
  <si>
    <t>Prestar el servicio de organización de eventos, catering, logística para los diferentes eventos de Función Pública  LINEA PAA No 238</t>
  </si>
  <si>
    <t>Renovación a la suscripción al licenciamiento y horas de parametrización y ajustes con consultores expertos en el CRM Dynamics LINEA PAA No 239</t>
  </si>
  <si>
    <t>Renovación de la suscripción al servicio de la Herramienta de chat. LINEA PAA No 240</t>
  </si>
  <si>
    <t>Suscripción a la bolsa de Correo Masivo. LINEA PAA No 241</t>
  </si>
  <si>
    <t>Suscripción a servicio de mensajería de texto. LINEA PAA No 242</t>
  </si>
  <si>
    <t>Sistema de gestión humana-Módulo de incapacidades . LINEA PAA No 243</t>
  </si>
  <si>
    <t>Sistema de gestión humana-Soporte. LINEA PAA No 244</t>
  </si>
  <si>
    <t>Soporte y mantenimiento SIGEP I. LINEA PAA No 259</t>
  </si>
  <si>
    <t>Soporte FURAG.LINEA PAA No 261</t>
  </si>
  <si>
    <t>Diseño y desarrollo del Sistema de información SUIT versión 4  Fase III.LINEA PAA No 262</t>
  </si>
  <si>
    <t>Oracle Licenciamiento y soporte  LINEA PAA No 263</t>
  </si>
  <si>
    <t>Suscripción al soporte y mantenimiento para las licencias de software liferay. LINEA PAA No 264</t>
  </si>
  <si>
    <t>Contrato posicionamiento de medios. LINEA PAA No 265</t>
  </si>
  <si>
    <t>Servicios de Conectividad e internet. LINEA PAA No 266</t>
  </si>
  <si>
    <t>Servicios de Custodia de medios LINEA PAA No 267</t>
  </si>
  <si>
    <t>Servicios de información actualizados</t>
  </si>
  <si>
    <t>81112500
81112100</t>
  </si>
  <si>
    <t>81111500
81111800
43233500</t>
  </si>
  <si>
    <t xml:space="preserve">43233501
43233504
</t>
  </si>
  <si>
    <t>43231500
81112200</t>
  </si>
  <si>
    <t>Suscripción al licenciamiento Tableau. LINEA PAA No 256</t>
  </si>
  <si>
    <t>Certificados digitales. LINEA PAA No 255</t>
  </si>
  <si>
    <t>Renovación Adobe Creative Cloud. LINEA PAA No 253</t>
  </si>
  <si>
    <t>Proactivanet. LINEA PAA No 252</t>
  </si>
  <si>
    <t>Licenciamiento Microsoft y office 365. LINEA PAA No 251</t>
  </si>
  <si>
    <t>IP V.6 - renovación de suscripción de bloque de direcciones . LINEA PAA No 249</t>
  </si>
  <si>
    <t>Renovacón Garantía extendida Switch de Core. LINEA PAA No 247</t>
  </si>
  <si>
    <t>Implementación de Servicio de voz IP - SaaS. LINEA PAA No 246</t>
  </si>
  <si>
    <t>Repotenciación UPS. LINEA PAA No 245</t>
  </si>
  <si>
    <t>73152100
39121600
39121000</t>
  </si>
  <si>
    <t>43232700
43233500
81111500
81111800</t>
  </si>
  <si>
    <t>43222600
43223100
83112200</t>
  </si>
  <si>
    <t>43211500
43212200
43201800
43201600</t>
  </si>
  <si>
    <t>81112200
81111500
43232300
81112500</t>
  </si>
  <si>
    <t>43231501
81112200
81111500
81111800
81111811</t>
  </si>
  <si>
    <t>81111500
81111800
43233200</t>
  </si>
  <si>
    <t>43233200 
81111500
81112200</t>
  </si>
  <si>
    <t>81112000
81111500</t>
  </si>
  <si>
    <t>81112200
81111500
81111800
43232300</t>
  </si>
  <si>
    <t>39121000
39121600</t>
  </si>
  <si>
    <t>A-02-02-01-003-003-04 GAS DE PETROLEO Y OTROS HIDROCARBUROS</t>
  </si>
  <si>
    <t>Prestación de servicios profesionales a la gestión   LINEA PAA No 174</t>
  </si>
  <si>
    <t>Prestación de servicios de apoyo  LINEA PAA No 40</t>
  </si>
  <si>
    <t>Contratación de una consultoría que realice el diseño e implementación del rediseño del Espacio Virtual de Asesoría. Linea 258</t>
  </si>
  <si>
    <t>Licenciamiento Antivirus. LINEA PAA No 254</t>
  </si>
  <si>
    <t>Licencia TOAD. LINEA PAA No 250</t>
  </si>
  <si>
    <t>25´438.728</t>
  </si>
  <si>
    <t>254´387.280</t>
  </si>
  <si>
    <t xml:space="preserve">
42182201</t>
  </si>
  <si>
    <t>CPS-048-2021</t>
  </si>
  <si>
    <t>LEONARDO SUAREZ TRUJILLO</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</si>
  <si>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</si>
  <si>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PRESTACION DE SERVICIOS DE APOYO A LA GESTIÓN</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</si>
  <si>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</si>
  <si>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Hasta el día veinte (20) de diciembre de 2021, contado a partir del perfeccionamiento del mismo, expedición del registro presupuestal y la activación de la ARL.</t>
  </si>
  <si>
    <t>JULIÁN MAURICIO MARTÍNEZ ALVARADO</t>
  </si>
  <si>
    <t>GRUPO DE GESTIÓN ADMINISTRATIVA</t>
  </si>
  <si>
    <t>CPS-038-2021</t>
  </si>
  <si>
    <t>GABRIEL EDUARDO ISIDRO RAMOS</t>
  </si>
  <si>
    <t xml:space="preserve">Prestar servicios profesionales en el Grupo de Gestión Administrativa de Función Pública para apoyar a la Entidad en las actividades relacionadas en materia de austeridad y gestión ambiental. </t>
  </si>
  <si>
    <t>PRESTACION DE SERVICIOS PROFESIONALES</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</si>
  <si>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</si>
  <si>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CPS-106-2021</t>
  </si>
  <si>
    <t>DIANA ESMERALDA GALEANO NAVARRO</t>
  </si>
  <si>
    <t>Prestar los servicios profesionales en el grupo de Gestión Humana de la
Secretaría General en los temas legales y jurídicos de la dependencia.</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</si>
  <si>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</si>
  <si>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Hasta el veintiuno (21) de diciembre de 2021, contado a partir del perfeccionamiento del mismo y expedición del registro presupuestal.</t>
  </si>
  <si>
    <t>CLAUDIA LILIANA TIRADO ALARCÓN</t>
  </si>
  <si>
    <t>GRUPO DE GESTIÓN HUMANA</t>
  </si>
  <si>
    <t>CPS-116-2021</t>
  </si>
  <si>
    <t>WENDY PAOLA GUERRERO RODRIGUEZ</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</si>
  <si>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</si>
  <si>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</si>
  <si>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JUDY MAGALI RODRIGUEZ SANTANA</t>
  </si>
  <si>
    <t>GRUPO DE GESTIÓN DOCUMENTAL</t>
  </si>
  <si>
    <t>CPS-052-2021</t>
  </si>
  <si>
    <t>IVONNE ALDANA JIMENEZ</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</si>
  <si>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</si>
  <si>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</si>
  <si>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CPS-007-2021</t>
  </si>
  <si>
    <t>JUAN GUILLERMO ZUTA BARAHONA</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</si>
  <si>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</si>
  <si>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</si>
  <si>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Hasta el día veintiocho (28) de diciembre de 2021, contado a partir del perfeccionamiento del mismo, expedición del registro presupuestal y la activación de la ARL</t>
  </si>
  <si>
    <t>LUZ DARY CUEVAS MUÑOZ</t>
  </si>
  <si>
    <t>CPS-002-2021</t>
  </si>
  <si>
    <t>SANDRA JANNETH RUEDA IBAÑEZ</t>
  </si>
  <si>
    <t>Prestar los servicios profesionales para apoyar la gestión contractual de Función Pública.</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</si>
  <si>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</si>
  <si>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CPS-004-2021</t>
  </si>
  <si>
    <t>JESSICA DANICZA CHARRY MORENO</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</si>
  <si>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</si>
  <si>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</si>
  <si>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JULIANA VALENCIA ANDRADE</t>
  </si>
  <si>
    <t>SECRETARIA GENERAL</t>
  </si>
  <si>
    <t>CPS-019-2021</t>
  </si>
  <si>
    <t>SANDRA MILENA ARDILA CUBIDES</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</si>
  <si>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</si>
  <si>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</si>
  <si>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ANDRES FELIPE GONZALEZ RODRIGUEZ</t>
  </si>
  <si>
    <t>CPS-049-2021</t>
  </si>
  <si>
    <t xml:space="preserve">JOSE DAVID PEREZ ZUÑIGA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</si>
  <si>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</si>
  <si>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</si>
  <si>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CPS-066-2021</t>
  </si>
  <si>
    <t>ARLINGTON FONSECA LEMUS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</si>
  <si>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</si>
  <si>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</si>
  <si>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MARÍA DEL PILAR GARCÍA GONZÁLEZ</t>
  </si>
  <si>
    <t>CPS-067-2021</t>
  </si>
  <si>
    <t>CESAR ANDRES MARIN CAMACHO</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</si>
  <si>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</si>
  <si>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</si>
  <si>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DOLLY AMAYA CABALLERO</t>
  </si>
  <si>
    <t>CPS-068-2021</t>
  </si>
  <si>
    <t>MICHEL FELIPE CORDOBA PEROZO</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</si>
  <si>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</si>
  <si>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</si>
  <si>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 xml:space="preserve">LINA MARÍA VASQUEZ CASTRO   </t>
  </si>
  <si>
    <t>CPS-069-2021</t>
  </si>
  <si>
    <t>ANA MILENA CACERES CASTRO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</si>
  <si>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</si>
  <si>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Función Pública cancelará el valor total del contrato en doce (12) pagos, así:
a. Un (1) primer pago por valor de CINCO MILLONES CIENTO NOVENTA Y
DOS MIL PESOS ($5.192.000) M/CTE, con corte al último día calendario
del mes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</si>
  <si>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GUIOMAR ADRIANA VARGAS TAMAYO</t>
  </si>
  <si>
    <t>DIRECCIÓN DE PARTICIPACIÓN, TRANSPARENCIA Y SERVICIO AL CIUDADANO</t>
  </si>
  <si>
    <t>CPS-070-2021</t>
  </si>
  <si>
    <t>EDINSON MALAGON MAYORGA</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</si>
  <si>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</si>
  <si>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</si>
  <si>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CPS-071-2021</t>
  </si>
  <si>
    <t xml:space="preserve">VIRGINIA GUEVARA SIERRA </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</si>
  <si>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</si>
  <si>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</si>
  <si>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CPS-072-2021</t>
  </si>
  <si>
    <t>MANUEL FERNANDEZ OCHOA</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</si>
  <si>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</si>
  <si>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Función Pública cancelará el valor total del contrato en doce (12) pagos, así:
a) Un primer pago por valor de CUATRO MILLONES DOSCIENTOS NOVENTA Y
TRES MIL SETECIENTOS QUINCE PESOS ($4´293.715), con corte al último día
calendario del mes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</si>
  <si>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CPS-073-2021</t>
  </si>
  <si>
    <t>BRIGITTE MARCELA QUINTERO GALEANO</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</si>
  <si>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</si>
  <si>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</si>
  <si>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CPS-074-2021</t>
  </si>
  <si>
    <t>KAREN JHOANA PALACIOS BOTIA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</si>
  <si>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</si>
  <si>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Función Pública cancelará el valor total del contrato en doce (12) pagos, así:
a) Un primer pago por valor de CUATRO MILLONES QUINIENTOS CINCUENTA
Y CUATRO MIL CUATROCIENTOS VEINTIDÓS PESOS ($4.554.422), con
corte al último día calendario del mes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</si>
  <si>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CPS-075-2021</t>
  </si>
  <si>
    <t>CRISTIAN DARIO ZAMBRANO ROJAS</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</si>
  <si>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</si>
  <si>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</si>
  <si>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KATHERIN MUNAR GONZALEZ</t>
  </si>
  <si>
    <t>CPS-020-2021</t>
  </si>
  <si>
    <t>GREISTLY KARINE VEGA PEREZ</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</si>
  <si>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</si>
  <si>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</si>
  <si>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HECTOR JULIO MELO OCAMPO</t>
  </si>
  <si>
    <t xml:space="preserve">OFICINA DE TECNOLOGIAS DE LA INFORMACIÓN Y LAS COMUNICACIONES </t>
  </si>
  <si>
    <t>CPS-021-2021</t>
  </si>
  <si>
    <t>JHON EDINSON HALLEY MOSQUERA MIRANDA</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</si>
  <si>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</si>
  <si>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</si>
  <si>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EDUARD ALFONSO GAVIRIA VERA</t>
  </si>
  <si>
    <t>CPS-064-2021</t>
  </si>
  <si>
    <t>JOHANN ANDRES TRIANA OLAYA</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</si>
  <si>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</si>
  <si>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</si>
  <si>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FRANCISCO JOSE URBINA SUAREZ</t>
  </si>
  <si>
    <t>CPS-107-2021</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</si>
  <si>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</si>
  <si>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</si>
  <si>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CPS-083-2021</t>
  </si>
  <si>
    <t>JUAN CARLOS ALARCON SUESCUN</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</si>
  <si>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</si>
  <si>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</si>
  <si>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 xml:space="preserve">CARLOS ANDRÉS GUZMÁN RODRÍGUEZ                     </t>
  </si>
  <si>
    <t>OFICINA ASESORA DE PLANEACION</t>
  </si>
  <si>
    <t>CPS-003-2021</t>
  </si>
  <si>
    <t>JANETH SOFIA TORRES SANCHEZ</t>
  </si>
  <si>
    <t>Prestar servicios profesionales en el Grupo de Gestión Contractual de Función Pública, para apoyar los trámites y adelantar los procesos de contratación en las etapas precontractual, contractual y pos-contractual.</t>
  </si>
  <si>
    <t>CPS-010-2021</t>
  </si>
  <si>
    <t>JAIME ANDRES URAZAN LEAL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</si>
  <si>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</si>
  <si>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</si>
  <si>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t>
  </si>
  <si>
    <t>CPS-009-2021</t>
  </si>
  <si>
    <t>ROSA MARIA BOLAÑOS TOVAR</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</si>
  <si>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</si>
  <si>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</si>
  <si>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CPS-012-2021</t>
  </si>
  <si>
    <t>YULY VERONICA RUEDA PEREZ</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</si>
  <si>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</si>
  <si>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</si>
  <si>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CPS-011-2021</t>
  </si>
  <si>
    <t>LUZ ANGELA PINZÓN SERRANO</t>
  </si>
  <si>
    <t>Prestar servicios profesionales en la Dirección de Desarrollo Organizacional para adelantar actividades administrativas de apoyo requeridas en el proceso de Acción Integral de Función Pública.</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</si>
  <si>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</si>
  <si>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CPS-050-2021</t>
  </si>
  <si>
    <t>GABRIEL HERNAN MOLANO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</si>
  <si>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</si>
  <si>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</si>
  <si>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CPS-051-2021</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</si>
  <si>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</si>
  <si>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</si>
  <si>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</si>
  <si>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CPS-058-2021</t>
  </si>
  <si>
    <t>GIOVANNA CONSUELO PARDO BERNAL</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</si>
  <si>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</si>
  <si>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Función Pública cancelará el valor total de cada contrato en doce (12) pagos, así:
a) Un primer pago por valor de CINCO MILLONES QUINIENTOS NOVENTA
MIL CINCUENTA Y TRES PESOS ($5¶590.053) M/CTE con corte al 31 de
enero de 2021.
b) Diez (10) pagos mensuales, con corte al día 30 de cada mes, por valor de
NUEVE MILLONES OCHOCIENTOS SESENTA Y CUATRO MIL
OCHOCIENTOS PESOS ($9¶864.800) M/CTE.
c) Un último pago a la finalización del contrato, por valor de SEIS MILLONES
QUINIENTOS SETENTA Y SEIS MIL QUINIENTOS TREINTA Y TRES
PESOS ($6¶576.533) M/CTE.
Los pagos estarán sujetos a la presentación del informe de ejecución correspondiente,
así como el cumplimiento de los productos que correspondan al periodo, y la
expedición del certificado de cumplimiento por parte del supervisor.</t>
  </si>
  <si>
    <t>CPS-114-2021</t>
  </si>
  <si>
    <t>DIANA CAROLINA ROJAS DIAZ</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</si>
  <si>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</si>
  <si>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</si>
  <si>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CPS-115-2021</t>
  </si>
  <si>
    <t>JULIAN ESTEBAN ALVAREZ ROMERO</t>
  </si>
  <si>
    <t>CPS-078-2021</t>
  </si>
  <si>
    <t>DIANA SOULANGEL JIMENEZ MONGUI</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</si>
  <si>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</si>
  <si>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</si>
  <si>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CPS-079-2021</t>
  </si>
  <si>
    <t>ERIKA NATALIA COCA SANCHEZ</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</si>
  <si>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</si>
  <si>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</si>
  <si>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CPS-104-2021</t>
  </si>
  <si>
    <t>RICARDO ANDRES MOLINA SUAREZ</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</si>
  <si>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</si>
  <si>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Función Pública cancelará el valor total de cada contrato en doce (12) pagos, así:
a) Un primer pago por valor de CUATRO MILLONES CUATROCIENTOS
ONCE MIL CUATROCIENTOS TREINTA Y CUATRO PESOS ($4.411.434)
M/CTE con corte al 31 de enero de 2021.
b) Diez (10)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</si>
  <si>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CPS-091-2021</t>
  </si>
  <si>
    <t>SONIA JHOANA MUÑOZ RAMIREZ</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</si>
  <si>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</si>
  <si>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</si>
  <si>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CPS-092-2021</t>
  </si>
  <si>
    <t>MAURICIO ENRIQUE RAMIREZ ALVAREZ</t>
  </si>
  <si>
    <t>CPS-093-2021</t>
  </si>
  <si>
    <t>LUZ ENETH MOREANO GOMEZ</t>
  </si>
  <si>
    <t>CPS-094-2021</t>
  </si>
  <si>
    <t>LINA MARIA PADILLA SAIBIS</t>
  </si>
  <si>
    <t>CPS-095-2021</t>
  </si>
  <si>
    <t>JORGE ENRIQUE CAMPOS PEREZ</t>
  </si>
  <si>
    <t>CPS-096-2021</t>
  </si>
  <si>
    <t>CESAR YUDIS CRUZ MOSQUERA</t>
  </si>
  <si>
    <t>CPS-097-2021</t>
  </si>
  <si>
    <t>JENNY VIVIANA TORRES CASILIMA</t>
  </si>
  <si>
    <t>CPS-098-2021</t>
  </si>
  <si>
    <t>HELMY FERNANDO ENCISO BENITEZ</t>
  </si>
  <si>
    <t>CPS-099-2021</t>
  </si>
  <si>
    <t>CLARA PAOLA CARDENAS SOLANO</t>
  </si>
  <si>
    <t>CPS-100-2021</t>
  </si>
  <si>
    <t>DIANA CAROLINA OSORIO BUITRAGO</t>
  </si>
  <si>
    <t>CPS-101-2021</t>
  </si>
  <si>
    <t>INGRID JOHANA NEIRA BARRERO</t>
  </si>
  <si>
    <t>CPS-110-2021</t>
  </si>
  <si>
    <t>ALEX MARIO FERNANDO CEPEDA BRAVO</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</si>
  <si>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</si>
  <si>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Función Pública cancelará el valor total de cada contrato en doce (12) pagos, así:
a) Un primer pago por valor de TRES MILLONES SEISCIENTOS TREINTA Y
b) Diez (10) pagos mensuales, con corte al día 30 de cada mes, por valor de
NUEVE MILLONES OCHENTA Y SEIS MIL PESOS ($9’086.000) M/CTE.
c) Un último pago a la finalización del contrato, por valor de SEIS MILLONES
Los pagos estarán sujetos a la presentación del informe de ejecución correspondiente,
así como el cumplimiento de los productos que correspondan al periodo, y la
expedición del certificado de cumplimiento por parte del supervisor.</t>
  </si>
  <si>
    <t>CPS-111-2021</t>
  </si>
  <si>
    <t>NATALIA PEREZ FONNEGRA</t>
  </si>
  <si>
    <t>CPS-112-2021</t>
  </si>
  <si>
    <t>NELSON ANDRES PARDO FIGUEROA</t>
  </si>
  <si>
    <t>CPS-113-2021</t>
  </si>
  <si>
    <t>SUSY JEHIMMY HERNANDEZ PIRACHICAN</t>
  </si>
  <si>
    <t>Prestar servicios profesionales en la Dirección de Desarrollo Organizacional de
Función Pública para apoyar la elaboración de cajas de herramientas en los temas
priorizados por la dirección técnica y su implementación a través de pruebas
piloto.</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</si>
  <si>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</si>
  <si>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CPS-015-2021</t>
  </si>
  <si>
    <t>KAROL NATALY PULIDO HERRERA</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</si>
  <si>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</si>
  <si>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</si>
  <si>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LUIS FERNANDO NUÑEZ</t>
  </si>
  <si>
    <t>DIRECCIÓN JURIDICA</t>
  </si>
  <si>
    <t>CPS-016-2021</t>
  </si>
  <si>
    <t>MARTHA LUCIANNY GARCIA ORJUELA</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</si>
  <si>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</si>
  <si>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</si>
  <si>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CPS-017-2021</t>
  </si>
  <si>
    <t>MARIA ANGELICA TELLO COLEY</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</si>
  <si>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</si>
  <si>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</si>
  <si>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CPS-087-2021</t>
  </si>
  <si>
    <t>SANDRA LUCIA BARRIGA MORENO</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</si>
  <si>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</si>
  <si>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</si>
  <si>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CPS-088-2021</t>
  </si>
  <si>
    <t>ANDREA LIZ FIGUEROA</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</si>
  <si>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</si>
  <si>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UN MILLÓN SEISCIENTOS OCHENTA Y TRES
MIL PESOS ($1.683.000) M/CTE con corte al último día calendario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t>
  </si>
  <si>
    <t>CPS-013-2021</t>
  </si>
  <si>
    <t>MARÍA BIBIANA BELTRÁN BALLESTEROS</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</si>
  <si>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</si>
  <si>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</si>
  <si>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CPS-014-2021</t>
  </si>
  <si>
    <t>MANUEL VICENTE CRUZ ALARCÓN</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</si>
  <si>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</si>
  <si>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</si>
  <si>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CPS-043-2021</t>
  </si>
  <si>
    <t>OLGA LUCIA ARANGO ALVAREZ</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</si>
  <si>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</si>
  <si>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</si>
  <si>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CPS-018-2021</t>
  </si>
  <si>
    <t>ADRIANA LUCIA SANCHEZ SIERRA</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</si>
  <si>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</si>
  <si>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</si>
  <si>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CPS-044-2021</t>
  </si>
  <si>
    <t>CLAUDIA INES SILVA PRIETO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</si>
  <si>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</si>
  <si>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</si>
  <si>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CPS-085-2021</t>
  </si>
  <si>
    <t>CAMILO ANDRÉS PALACIOS CAMARGO</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</si>
  <si>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</si>
  <si>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</si>
  <si>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CPS-090-2021</t>
  </si>
  <si>
    <t>MARIANA ALEJANDRA GARCIA HOYOS</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</si>
  <si>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</si>
  <si>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Hasta el día 15 de diciembre de 2021,
contado a partir del perfeccionamiento del mismo, expedición del registro
presupuestal y la activación de la ARL.</t>
  </si>
  <si>
    <t>CPS-065-2021</t>
  </si>
  <si>
    <t>DANIELA MORENO MEJIA</t>
  </si>
  <si>
    <t>Prestar los servicios profesionales en el Grupo de Apoyo a la Gestión Meritocrática, para brindar el apoyo en los procesos de selección meritocráticos que adelanta Función Pública.</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</si>
  <si>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</si>
  <si>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FRANCISCO JAVIER AMEZQUITA RODRIGUEZ</t>
  </si>
  <si>
    <t>GRUPO DE APOYO MERITOCRATICO</t>
  </si>
  <si>
    <t>CPS-024-2021</t>
  </si>
  <si>
    <t>JUAN MAURICIO CORNEJO RODRIGUEZ</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</si>
  <si>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</si>
  <si>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</si>
  <si>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LUZ STELLA PATIÑO JURADO</t>
  </si>
  <si>
    <t>CPS-030-2021</t>
  </si>
  <si>
    <t>LUIS ERNESTO SUAREZ RIVERA</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</si>
  <si>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</si>
  <si>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</si>
  <si>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CPS-084-2021</t>
  </si>
  <si>
    <t>MIGUEL SEBASTIAN RINCON ORTEGA</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</si>
  <si>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</si>
  <si>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</si>
  <si>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CPS-022-2021</t>
  </si>
  <si>
    <t>MARITZA IBARRA DUARTE</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</si>
  <si>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</si>
  <si>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</si>
  <si>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CPS-037-2021</t>
  </si>
  <si>
    <t>NATALIA MARLEN CARRION BONIFACIO</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</si>
  <si>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</si>
  <si>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</si>
  <si>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CPS-023-2021</t>
  </si>
  <si>
    <t>JOHANNA JIMENEZ CORREA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</si>
  <si>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</si>
  <si>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</si>
  <si>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CPS-028-2021</t>
  </si>
  <si>
    <t>CARLOS ANDRES SALINAS ANDRADE</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</si>
  <si>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</si>
  <si>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</si>
  <si>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CPS-105-2021</t>
  </si>
  <si>
    <t>MONICA ALEJANDRA MARTINEZ MURILLO</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</si>
  <si>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</si>
  <si>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</si>
  <si>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CPS-039-2021</t>
  </si>
  <si>
    <t>JORGE IVAN GIRALDO DIAZ</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</si>
  <si>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</si>
  <si>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</si>
  <si>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DIANA MARÍA BOHÓRQUEZ LOSADA</t>
  </si>
  <si>
    <t>CPS-025-2021</t>
  </si>
  <si>
    <t>BRANDON NUMBIER MARULANDA BERNAL</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</si>
  <si>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</si>
  <si>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</si>
  <si>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CPS-026-2021</t>
  </si>
  <si>
    <t>DAVID LEONARDO ROMERO LEON</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</si>
  <si>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</si>
  <si>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</si>
  <si>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CPS-027-2021</t>
  </si>
  <si>
    <t>WILLIAM JAVIER PINTO SOLER</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</si>
  <si>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</si>
  <si>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</si>
  <si>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Prestación de servicios profesionales   LINEA PAA No 189</t>
  </si>
  <si>
    <t>CPS-102-2021</t>
  </si>
  <si>
    <t>JUAN DAVID MONTES SIERRA</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</si>
  <si>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</si>
  <si>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</si>
  <si>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CPS-059-2021</t>
  </si>
  <si>
    <t>MONICA SILVA ELIAS</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</si>
  <si>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</si>
  <si>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</si>
  <si>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CPS-060-2021</t>
  </si>
  <si>
    <t>NOHORA SUSANA BONILLA GUZMAN</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</si>
  <si>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</si>
  <si>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</si>
  <si>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CPS-061-2021</t>
  </si>
  <si>
    <t>LEIDY CAROLINA MOGOLLON DELGADO</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</si>
  <si>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</si>
  <si>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</si>
  <si>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CPS-062-2021</t>
  </si>
  <si>
    <t>DIANA ALEJANDRA CASAS RODRIGUEZ</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</si>
  <si>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</si>
  <si>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</si>
  <si>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CPS-103-2021</t>
  </si>
  <si>
    <t>PAULA ANDREA RUIZ CASTILLO</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</si>
  <si>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</si>
  <si>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</si>
  <si>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CPS-057-2021</t>
  </si>
  <si>
    <t>BERTHA LUCELLEN CASTAÑEDA SANCHEZ</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</si>
  <si>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</si>
  <si>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</si>
  <si>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Hasta el veintiocho (28) de diciembre de 2021, contado a partir del perfeccionamiento del mismo, expedición del registro presupuestal y la activación de la ARL.</t>
  </si>
  <si>
    <t>CPS-005-2021</t>
  </si>
  <si>
    <t>DIANA PATRICIA BERMUDEZ CETINA</t>
  </si>
  <si>
    <t>CPS-006-2021</t>
  </si>
  <si>
    <t>LINA PATRICIA DIMATE BENJUMEA</t>
  </si>
  <si>
    <t>CPS-045-2021</t>
  </si>
  <si>
    <t>JUAN FELIPE MEJIA MAYA</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</si>
  <si>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</si>
  <si>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</si>
  <si>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 xml:space="preserve">JAIME HUMBERTO JIMÉNEZ VERGEL </t>
  </si>
  <si>
    <t>GRUPO DE SERVICIO AL CIUDADANO INSTITUCIONAL</t>
  </si>
  <si>
    <t>CPS-046-2021</t>
  </si>
  <si>
    <t>LAURA MELISSA GONZALEZ FORERO</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</si>
  <si>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</si>
  <si>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CPS-047-2021</t>
  </si>
  <si>
    <t>JORGE MARIO SIMANCAS CARDENAS</t>
  </si>
  <si>
    <t>CPS-029-2021</t>
  </si>
  <si>
    <t>YENNY STELLA CHACON SANTAMARIA</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</si>
  <si>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</si>
  <si>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</si>
  <si>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CPS-031-2021</t>
  </si>
  <si>
    <t>JHON JAIRO MORA GONZALEZ</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</si>
  <si>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</si>
  <si>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</si>
  <si>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CPS-032-2021</t>
  </si>
  <si>
    <t>ERIKA GISSELE ACOSTA GUERRERO</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</si>
  <si>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</si>
  <si>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</si>
  <si>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CPS-033-2021</t>
  </si>
  <si>
    <t>ADA HAYDE GONZALEZ GARCIA</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</si>
  <si>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</si>
  <si>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</si>
  <si>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CPS-034-2021</t>
  </si>
  <si>
    <t>DAISSY JINETH TORRES GUERRERO</t>
  </si>
  <si>
    <t>CPS-035-2021</t>
  </si>
  <si>
    <t>KATERYNE BUENO LOZANO</t>
  </si>
  <si>
    <t>CPS-040-2021</t>
  </si>
  <si>
    <t>SAUL ANDRES PIZZA RUIZ</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</si>
  <si>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</si>
  <si>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CPS-036-2021</t>
  </si>
  <si>
    <t>MARIA ALEJANDRA BOLAÑOS GONZALEZ</t>
  </si>
  <si>
    <t>CPS-008-2021</t>
  </si>
  <si>
    <t>LAURA CAMILA RONDON LIZARAZO</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</si>
  <si>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</si>
  <si>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</si>
  <si>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Hasta el día (21) veintiuno de diciembre de 2021, contado a partir del perfeccionamiento del mismo, expedición del registro presupuestal y la activación de la ARL.</t>
  </si>
  <si>
    <t>JULIAN ALBERTO TRUJILLO MARÍN</t>
  </si>
  <si>
    <t>CPS-056-2021</t>
  </si>
  <si>
    <t>FELPE JIMENEZ PINZON</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</si>
  <si>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</si>
  <si>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</si>
  <si>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CPS-086-2021</t>
  </si>
  <si>
    <t>JORGE ANDRÉS ROJAS URREA</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</si>
  <si>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</si>
  <si>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CPS-041-2021</t>
  </si>
  <si>
    <t>LINA MARIA RICAURTE SIERRA</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</si>
  <si>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</si>
  <si>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</si>
  <si>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 xml:space="preserve">JULIANA TORRES QUIJANO  </t>
  </si>
  <si>
    <t>CPS-042-2021</t>
  </si>
  <si>
    <t xml:space="preserve">ASTRID JULIANA TORRES GARZON </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</si>
  <si>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</si>
  <si>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</si>
  <si>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CPS-001-2021</t>
  </si>
  <si>
    <t>ALICIA GISELL GONZALEZ TUTISTAR</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</si>
  <si>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</si>
  <si>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</si>
  <si>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treinta y uno (31) de mayo de 2021 perfeccionamiento de este, expedición del registro presupuestal y la activación de la ARL.</t>
  </si>
  <si>
    <t>SANTIAGO ARANGO CORRALES                (16/01/2020)</t>
  </si>
  <si>
    <t>CPS-089-2021</t>
  </si>
  <si>
    <t>GINNA MARGARETH NIÑO SUAREZ</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</si>
  <si>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</si>
  <si>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Función Pública cancelará el valor total de cada contrato en doce (12) pagos, así: a) Un primer pago por valor de TRES MILLONES QUINIENTOS MIL PESOS
($3.500.000) M/CTE con corte al 30 de enero de 2020.
b) Diez (10) pagos mensuales, cada uno por valor de SIETE MILLONES DE
PESOS ($7.000.000) M/CTE
c) Un (1) pago a la finalización del contrato por la suma de TRES MILLONES
QUINIENTOS MIL PESOS ($3.500.000) M/CTE
Los pagos estarán sujetos a la previa presentación del informe de ejecución
correspondiente, así como del producto que corresponda al periodo y del
certificado de cumplimiento y del certificado de cumplimiento firmado por el
supervisor.</t>
  </si>
  <si>
    <t>ARMANDO LOPEZ CORTES</t>
  </si>
  <si>
    <t>CPS-053-2021</t>
  </si>
  <si>
    <t>VICTOR HUGO JÁUREGUI PAZ</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</si>
  <si>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</si>
  <si>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</si>
  <si>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CPS-054-2021</t>
  </si>
  <si>
    <t>GERMAN ANDRES MAHECHA SUAREZ</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</si>
  <si>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</si>
  <si>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</si>
  <si>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CPS-063-2021</t>
  </si>
  <si>
    <t>GERSON ENRIQUE CARRILLO GELVEZ</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</si>
  <si>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</si>
  <si>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</si>
  <si>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CPS-080-2021</t>
  </si>
  <si>
    <t>ANDRES SOTO NEIRA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</si>
  <si>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</si>
  <si>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</si>
  <si>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EDWIN VARGAS ANTOLINEZ</t>
  </si>
  <si>
    <t>CPS-081-2021</t>
  </si>
  <si>
    <t>DIANA MARITZA PINZON FRANCO</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</si>
  <si>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</si>
  <si>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Función Pública cancelará el valor total de cada contrato en doce (12) pagos, así:
a) Un primer pago por valor de TRES MILLONES CUATROCIENTOS CUARENTA Y
CINCO MIL OHOCIENTOS VEINTICINCO PESOS ($3.445.825)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</si>
  <si>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LINA ESPERANZA ESCOBAR RODRIGUEZ</t>
  </si>
  <si>
    <t>CPS-082-2021</t>
  </si>
  <si>
    <t>YARILENE VEGA PEREZ</t>
  </si>
  <si>
    <t>CPS-108-2021</t>
  </si>
  <si>
    <t>ANDREA ALEJANDRA VELASCO TRIANA</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</si>
  <si>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</si>
  <si>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CPS-109-2021</t>
  </si>
  <si>
    <t>YARIMA ZULAY RUEDA BERMUDEZ</t>
  </si>
  <si>
    <t>CPS-055-2021</t>
  </si>
  <si>
    <t>EDSSON YANNICK BONILLA HERNANDEZ</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</si>
  <si>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</si>
  <si>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</si>
  <si>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Adquisición de elementos de medición de temperatura corporal - termómetro digital infra-rojo para la Función Pública. LINEA PAA No 269</t>
  </si>
  <si>
    <t>Mantenimiento preventivo y correctivo del sistema eléctrico del edificio red y equipos (subestación, cuartos eléctricos y centro de cómputo) Linea 26</t>
  </si>
  <si>
    <t xml:space="preserve">SELECCIÓN ABREVIADA DE MENOR CUANTÍA </t>
  </si>
  <si>
    <t>SERVICIO DE ASISTENCIA TÉCNICA EN GESTIÓN ESTRATÉGICA DEL TALENTO HUMANO</t>
  </si>
  <si>
    <t>Prestación de servicios profesionales   LINEA PAA No 270</t>
  </si>
  <si>
    <t>FRANCISCO CAMARGO
ccamargo@funcionpublica.gov.co</t>
  </si>
  <si>
    <t>81112100
43232100
43232300
43232400</t>
  </si>
  <si>
    <t>81112006
81112302
43233415</t>
  </si>
  <si>
    <t>129-2021</t>
  </si>
  <si>
    <t>ORGANIZACIÓN TERPEL S.A.</t>
  </si>
  <si>
    <t xml:space="preserve">Adquirir el suministro de combustible diésel para un (1) vehículo de la entidad, que hace
parte del parque automotor de Función Pública, de conformidad con los lineamientos
establecidos en el Acuerdo Marco de Precios para el suministro de combustible, con
sistema de control EDS de Colombia Compra Eficiente. </t>
  </si>
  <si>
    <t>CONTRATO DE SUMINISTRO</t>
  </si>
  <si>
    <t xml:space="preserve">FUNCIÓN PÚBLICA pagará el valor del contrato de conformidad con las condiciones
que se encuentren establecidas dentro del Acuerdo Marco de Precios suscrito por
Colombia Compra Eficiente y los Proveedores, para el suministro de combustible con
sistema de control EDS,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 </t>
  </si>
  <si>
    <t xml:space="preserve">Hasta el treinta y uno (31) de mayo de 2021,
previa expedición del registro presupuestal y demás condiciones establecidas en el
Acuerdo Marco de Precios suscrito por Colombia Compra Eficiente. </t>
  </si>
  <si>
    <t xml:space="preserve">MILTON ANDRÉS PINILLA CÁRDENAS         </t>
  </si>
  <si>
    <t>181-2021</t>
  </si>
  <si>
    <t>Adquirir cinta a color para impresión de carnets de identificación, para los servidores del
Departamento Administrativo de la Función Pública, de conformidad con los lineamientos
establecidos en la Tienda Virtual del Estado Colombiano – Grandes Superficies.</t>
  </si>
  <si>
    <t>CONTRATO DE COMPRAVENTA</t>
  </si>
  <si>
    <t>FUNCIÓN PÚBLICA pagará el valor del contrato en un (1) solo pago, por un valor
estimado de TRESCIENTOS OCHENTA Y CUATRO MIL CUATROCIENTOS OCHENTA
Y NUEVE PESOS ($384.489) M/CTE incluido IVA y demás gastos asociados a la
ejecución del contrato, dentro de los treinta (30) días calendario siguientes a la
presentación de la factura electrónica, a la expedición del certificado de recibido a
satisfacción y el certificado de ingreso al almacén, por parte del supervisor del contrato,
sin que el monto total de los servicios prestados pueda exceder la cuantía total del
mismo.</t>
  </si>
  <si>
    <t xml:space="preserve">Un mes (1) contado a partir del registro
presupuestal. En todo caso el Contratista deberá entregar al Departamento
Administrativo de la Función Pública, los bienes a más tardar dentro de los diez (10) días
calendario siguientes, a la fecha de la colocación de la Orden de Compra en la Tienda
Virtual del Estado Colombiano. </t>
  </si>
  <si>
    <t>CLAUDIA PATRICIA JAIMES VERA</t>
  </si>
  <si>
    <t xml:space="preserve">80101706
85122201
</t>
  </si>
  <si>
    <t>CPS-174-2021</t>
  </si>
  <si>
    <t>DANIELA JIMENEZ ESTRADA</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</si>
  <si>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</si>
  <si>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</si>
  <si>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FRANCISCO ALFONSO CAMARGO SALAS</t>
  </si>
  <si>
    <t>CPS-182-2021</t>
  </si>
  <si>
    <t>LILIANA CECILIA GUTIERREZ PAREJA</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</si>
  <si>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</si>
  <si>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 xml:space="preserve">Función Pública cancelará el valor total de cada contrato en once (11) pagos, así:
a) Un primer pago por valor de CUATRO MILLONES CIENTO DOCE MIL SESENTA
Y CUATRO PESOS ($4´112.064), con corte al último día calendario del mes de
enero febrero de 2021.
b) Nueve (9)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 </t>
  </si>
  <si>
    <t>CPS-175-2021</t>
  </si>
  <si>
    <t>OSWALDO CRUZ GARCIA</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</si>
  <si>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</si>
  <si>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</si>
  <si>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CPS-167-2021</t>
  </si>
  <si>
    <t>ALBERTO GUEVARA VALENCIA</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</si>
  <si>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</si>
  <si>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</si>
  <si>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MYRIAM CUBILLOS BENAVIDEZ</t>
  </si>
  <si>
    <t>CPS-161-2021</t>
  </si>
  <si>
    <t>FAIVER JAVIER CLEVES FERRO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</si>
  <si>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</si>
  <si>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</si>
  <si>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CPS-162-2021</t>
  </si>
  <si>
    <t>HERMAN EDUARDO DAVILA AGUJA</t>
  </si>
  <si>
    <t>CPS-173-2021</t>
  </si>
  <si>
    <t>OSCAR MANUEL RODRIGUEZ NIÑO</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</si>
  <si>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</si>
  <si>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</si>
  <si>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CPS-179-2021</t>
  </si>
  <si>
    <t>SANDRA PATRICIA AVELLANEDA AVENDAÑO</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</si>
  <si>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</si>
  <si>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</si>
  <si>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DIANA MARÍA CALDAS GUALTEROS</t>
  </si>
  <si>
    <t>CPS-149-2021</t>
  </si>
  <si>
    <t>SOLANGE CAROLINA OLIVERA JIMENEZ</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</si>
  <si>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</si>
  <si>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</si>
  <si>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CPS-145-2021</t>
  </si>
  <si>
    <t>LILIA MARINA MONTES RODRIGUEZ</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</si>
  <si>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</si>
  <si>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</si>
  <si>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CPS-136-2021</t>
  </si>
  <si>
    <t>JUANITA GOMEZ OLARTE</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</si>
  <si>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</si>
  <si>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</si>
  <si>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CPS-156-2021</t>
  </si>
  <si>
    <t>GLORIA MARINA SANCHEZ BONILLA</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</si>
  <si>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</si>
  <si>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</si>
  <si>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Inicia a partir del 1 de febrero hasta el día 20 de
diciembre de 2021, contado a partir del perfeccionamiento del mismo, expedición
del registro presupuestal y la activación de la ARL.</t>
  </si>
  <si>
    <t>CPS-153-2021</t>
  </si>
  <si>
    <t>ENITH CAROLINA WILCHES BUITRAGO</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</si>
  <si>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</si>
  <si>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</si>
  <si>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CPS-142-2021</t>
  </si>
  <si>
    <t>ALEJANDRA PAOLA SABOGAL RIVEROS</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</si>
  <si>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</si>
  <si>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</si>
  <si>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CPS-140-2021</t>
  </si>
  <si>
    <t>ANDRES EDUARDO CUENCA</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</si>
  <si>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</si>
  <si>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</si>
  <si>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CPS-148-2021</t>
  </si>
  <si>
    <t>LAURA LILIANA LOPEZ PEDRAZA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</si>
  <si>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</si>
  <si>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</si>
  <si>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CPS-170-2021</t>
  </si>
  <si>
    <t>CATHERINE ANDREA BARRERA BERNAL</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</si>
  <si>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</si>
  <si>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Función Pública cancelará el valor total del contrato en once (11) pagos, así:
a) Un primer pago por valor de DOS MILLONES TRESCIENTOS VEINTISÉIS MIL
DIECISÉIS PESOS ($2´326.016), con corte al último día calendario del mes de
febrero de 2021.
b) Nueve (9)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
Los pagos estarán sujetos a la presentación del informe de ejecución correspondiente,
así como el cumplimiento de los productos que correspondan al periodo y la
expedición del certificado de cumplimiento por parte del supervisor.</t>
  </si>
  <si>
    <t>CPS-147-2021</t>
  </si>
  <si>
    <t>GABRIEL STEVEN FEO VIRGUES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</si>
  <si>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</si>
  <si>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CPS-168-2021</t>
  </si>
  <si>
    <t>VIVIAN MARCELA ZAMORA ZAMORA</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</si>
  <si>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</si>
  <si>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CPS-169-2021</t>
  </si>
  <si>
    <t>JANYTHER GUERRERO ARENAS</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</si>
  <si>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</si>
  <si>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</si>
  <si>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CPS-158-2021</t>
  </si>
  <si>
    <t>EMILCEN FRANCO SUAREZ</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</si>
  <si>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</si>
  <si>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</si>
  <si>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CPS-171-2021</t>
  </si>
  <si>
    <t>KARINA PAOLA TAPIA PEREZ</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</si>
  <si>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</si>
  <si>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</si>
  <si>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CPS-160-2021</t>
  </si>
  <si>
    <t>DIANA CAROLINA FRANCO MEDINA</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</si>
  <si>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</si>
  <si>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</si>
  <si>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CPS-159-2021</t>
  </si>
  <si>
    <t>SANDRA MARCELA ESPEJO MORENO</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</si>
  <si>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</si>
  <si>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CPS-184-2021</t>
  </si>
  <si>
    <t>MONICA HENAO CALAD</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</si>
  <si>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</si>
  <si>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</si>
  <si>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MARÍA MAGDALENA FORERO MORENO</t>
  </si>
  <si>
    <t>CPS-137-2021</t>
  </si>
  <si>
    <t xml:space="preserve">DANIELA ALVAREZ DIEZ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</si>
  <si>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</si>
  <si>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</si>
  <si>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CPS-185-2021</t>
  </si>
  <si>
    <t>FELIPE VELOZA SALAMANCA</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</si>
  <si>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</si>
  <si>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</si>
  <si>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Hasta el día 16 de diciembre de 2021,
contado a partir del perfeccionamiento del mismo, expedición del registro
presupuestal y la activación de la ARL.</t>
  </si>
  <si>
    <t>ZULMA CONSTANZA GONZÁLEZ MORENO</t>
  </si>
  <si>
    <t>CPS-144-2021</t>
  </si>
  <si>
    <t>VLADIMIR ALEXANDER GARZÓN LEÓN</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</si>
  <si>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</si>
  <si>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</si>
  <si>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MONICA MARIA CELIS</t>
  </si>
  <si>
    <t>CPS-178-2021</t>
  </si>
  <si>
    <t>JUAN FELIPE YEPES GONZALEZ</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</si>
  <si>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</si>
  <si>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</si>
  <si>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DIANA MARITZA BUENHOMBRE</t>
  </si>
  <si>
    <t>marzo</t>
  </si>
  <si>
    <t>CPS-122-2021</t>
  </si>
  <si>
    <t>CARLOS FERNANDO JARAMILLO ORTIZ</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</si>
  <si>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</si>
  <si>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</si>
  <si>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CPS-123-2021</t>
  </si>
  <si>
    <t>OSCAR ALEXANDER NOPE SAAVEDRA</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</si>
  <si>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</si>
  <si>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</si>
  <si>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NELSON ALBERTO GUTIERREZ PINILLA                  </t>
  </si>
  <si>
    <t>CPS-183-2021</t>
  </si>
  <si>
    <t>PAOLA SPADA</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</si>
  <si>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</si>
  <si>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</si>
  <si>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CPS-120-2021</t>
  </si>
  <si>
    <t>DANIELA MUÑOZ NEIRA</t>
  </si>
  <si>
    <t>Prestar servicios profesionales a la Dirección de Desarrollo Organizacional de
Función Pública, para apoyar la articulación y seguimiento de la gestión y
desempeño de las entidades del orden nacional en el marco de la estrategia de
acción integral.</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</si>
  <si>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</si>
  <si>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CPS-076-2021</t>
  </si>
  <si>
    <t>LINA MARIA AYCARDI ALDANA</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</si>
  <si>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</si>
  <si>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</si>
  <si>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CPS-077-2021</t>
  </si>
  <si>
    <t>NOHORA MARCELA ACOSTA ORJUELA</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</si>
  <si>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</si>
  <si>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CPS-119-2021</t>
  </si>
  <si>
    <t>JORGE LEONARDO NEGRETE GONZALEZ</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</si>
  <si>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</si>
  <si>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</si>
  <si>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 CLAUDIA LILIANA TIRADO ALARCÓN </t>
  </si>
  <si>
    <t>CPS-121-2021</t>
  </si>
  <si>
    <t>DIANA CAROLINA SIACHOQUE SALAMANCA</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</si>
  <si>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</si>
  <si>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</si>
  <si>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CPS-117-2021</t>
  </si>
  <si>
    <t>DIANA MARCELA CARVAJAL PARDO</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</si>
  <si>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</si>
  <si>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</si>
  <si>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CPS-118-2021</t>
  </si>
  <si>
    <t>ANDRES DANILO LOPEZ CAMPOS</t>
  </si>
  <si>
    <t>CPS-130-2021</t>
  </si>
  <si>
    <t>JEAN GUY VERGNAUD CALDERON</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</si>
  <si>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</si>
  <si>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</si>
  <si>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CPS-128-2021</t>
  </si>
  <si>
    <t>ANA MARIA ENRIQUEZ GARCIA</t>
  </si>
  <si>
    <t>Prestar servicios profesionales en la Dirección de Desarrollo Organizacional de
Función Pública para apoyar acciones de implementación de Unidades de
Cumplimiento a través del seguimiento y despliegue del modelo.</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</si>
  <si>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</si>
  <si>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 xml:space="preserve"> Hasta el día veinticinco (25) de diciembre de 2021, contado
a partir del perfeccionamiento del mismo y expedición del registro presupuestal y la activación de
la ARL.</t>
  </si>
  <si>
    <t>CPS-151-2021</t>
  </si>
  <si>
    <t>CAROLINA CARDONA OSORIO</t>
  </si>
  <si>
    <t>Prestar servicios profesionales en la Dirección de Desarrollo Organizacional para
apoyar la fase 1 del proceso de evaluación de los resultados y cambios generados
con la creación de las Agencias nacionales estatales de naturaleza especial.</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</si>
  <si>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</si>
  <si>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CPS-166-2021</t>
  </si>
  <si>
    <t>JUAN CARLOS HERMOSA ROJAS</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</si>
  <si>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</si>
  <si>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</si>
  <si>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CPS-138-2021</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</si>
  <si>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</si>
  <si>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</si>
  <si>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</si>
  <si>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CPS-157-2021</t>
  </si>
  <si>
    <t xml:space="preserve">JULIAN ANDRES GUALDRON DURAN </t>
  </si>
  <si>
    <t>Prestar servicios profesionales en la Dirección de Desarrollo Organizacional de
Función Pública para apoyar jurídicamente la implementación del
acompañamiento a las entidades públicas en los temas de competencia de la
dirección técnica.</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</si>
  <si>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</si>
  <si>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CPS-143-2021</t>
  </si>
  <si>
    <t>DANIELA CAROLINA SANCHEZ DIAZ</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</si>
  <si>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</si>
  <si>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CPS-131-2021</t>
  </si>
  <si>
    <t>MONICA YIZETH GONZALEZ GARCIA</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</si>
  <si>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</si>
  <si>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</si>
  <si>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CPS-132-2021</t>
  </si>
  <si>
    <t>LINDA JOHANNA LOPEZ RINCÓN</t>
  </si>
  <si>
    <t>CPS-133-2021</t>
  </si>
  <si>
    <t>ALFONSO SEPULVEDA GALEANO</t>
  </si>
  <si>
    <t>CPS-134-2021</t>
  </si>
  <si>
    <t>PAULA ALEJANDRA RESTREPO RAMIREZ</t>
  </si>
  <si>
    <t>CPS-124-2021</t>
  </si>
  <si>
    <t>DIEGO FERNANDO DUQUE SALAZAR</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</si>
  <si>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</si>
  <si>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</si>
  <si>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Hasta el día veinticinco (25) de diciembre de 2021, contado
a partir del perfeccionamiento del mismo, expedición del registro presupuestal y la activación de
la ARL.</t>
  </si>
  <si>
    <t>CPS-125-2021</t>
  </si>
  <si>
    <t>SANDRA MELISSA CARDENAS ESPINOSA</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</si>
  <si>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</si>
  <si>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veinticinco (25) de diciembre de 2021, contado
a partir del perfeccionamiento del mismo y expedición del registro presupuestal y la activación de
la ARL.</t>
  </si>
  <si>
    <t>CPS-126-2021</t>
  </si>
  <si>
    <t>DIANA PATRICIA GUERRERO VALENCIA</t>
  </si>
  <si>
    <t>CPS-127-2021</t>
  </si>
  <si>
    <t>LAURA PAOLA DIAZ CARDENAS</t>
  </si>
  <si>
    <t>CPS-172-2021</t>
  </si>
  <si>
    <t>OSCAR MAURICIO CEBALLOS MARTINEZ</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</si>
  <si>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</si>
  <si>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</si>
  <si>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CPS-139-2021</t>
  </si>
  <si>
    <t>LEIDI MILENA CARDONA GALEÓN</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</si>
  <si>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</si>
  <si>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Hasta el día 8 de noviembre de 2021,
contado a partir del perfeccionamiento del mismo, expedición del registro
presupuestal y la activación de la ARL.</t>
  </si>
  <si>
    <t>CPS-150-2021</t>
  </si>
  <si>
    <t>LUISA FERNANDA ESTEBAN RUIZ</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</si>
  <si>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</si>
  <si>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</si>
  <si>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CPS-176-2021</t>
  </si>
  <si>
    <t>MARIAN HELEN BATISTA PÉREZ</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</si>
  <si>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</si>
  <si>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</si>
  <si>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 este, expedición del registro
presupuestal y la activación de la ARL.</t>
  </si>
  <si>
    <t>CPS-141-2021</t>
  </si>
  <si>
    <t>DIEGO ANDRES QUINTERO SANCHEZ</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</si>
  <si>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</si>
  <si>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</si>
  <si>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CPS-152-2021</t>
  </si>
  <si>
    <t>JOSE FERNANDO BERRIO BERRIO</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</si>
  <si>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</si>
  <si>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</si>
  <si>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CLAUDIA PATRICIA HERNANDEZ LEÓN - HUGO ARMANDO PÉREZ BALLESTEROS </t>
  </si>
  <si>
    <t>CPS-146-2021</t>
  </si>
  <si>
    <t>LUIS ALEJANDRO RAMIREZ ALVAREZ</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</si>
  <si>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</si>
  <si>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</si>
  <si>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 xml:space="preserve">CLAUDIA PATRICIA HERNANDEZ LEÓN </t>
  </si>
  <si>
    <t>CPS-188-2021</t>
  </si>
  <si>
    <t>MARTHA CECILIA CAMACHO BOLIVAR</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</si>
  <si>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</si>
  <si>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</si>
  <si>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CLAUDIA PATRICIA HERNANDEZ LEÓN</t>
  </si>
  <si>
    <t>CPS-165-2021</t>
  </si>
  <si>
    <t>AUGUSTO HERNANDEZ BECERRA</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</si>
  <si>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</si>
  <si>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</si>
  <si>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tres (3) de noviembre de 2021,
contado a partir del perfeccionamiento del mismo, expedición del registro
presupuestal y la activación de la ARL.</t>
  </si>
  <si>
    <t>CPS-135-2021</t>
  </si>
  <si>
    <t>DIEGO ARMANDO QUIROGA SOSA</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</si>
  <si>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</si>
  <si>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CPS-163-2021</t>
  </si>
  <si>
    <t>ANDRES FELIPE DE ORCAJO VELEZ</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</si>
  <si>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</si>
  <si>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</si>
  <si>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30 de septiembre de 2021, contado a
partir del perfeccionamiento del mismo, expedición del registro presupuestal y la
activación de la ARL</t>
  </si>
  <si>
    <t>CPS-164-2021</t>
  </si>
  <si>
    <t>JUAN CARLOS HERRERA BEDOYA</t>
  </si>
  <si>
    <t>154-2021</t>
  </si>
  <si>
    <t>SUBATOURS SAS</t>
  </si>
  <si>
    <t>Contratar el suministro de tiquetes aéreos en rutas nacionales e internacionales de
conformidad con los lineamientos establecidos en el Acuerdo Marco de Precios para
el suministro de tiquetes aéreos de Colombia Compra Eficiente.</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</si>
  <si>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t>
  </si>
  <si>
    <t>Hasta el 28 de diciembre de 2021, previa
expedición del registro presupuestal.</t>
  </si>
  <si>
    <t>155-2021</t>
  </si>
  <si>
    <t>REALTIME C&amp;S S.A.S</t>
  </si>
  <si>
    <t>Contratar la suscripción del rango de direcciones IPV6 a
nombre del Departamento Administrativo de la Función
Pública, según las especificaciones técnicas mínimas
establecidas en el presente documento</t>
  </si>
  <si>
    <t>PRESTACION DE SERVICIOS</t>
  </si>
  <si>
    <t xml:space="preserve">Función Pública pagará el valor total del contrato en un (1) único pago, una vez se remita el
correo con los datos de la renovación del rango de direcciones a nombre del Departamento
Administrativo de la Función Pública y la vigencia y derechos de la entidad.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</si>
  <si>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Hasta diez (10)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2021.</t>
  </si>
  <si>
    <t>SANTIAGO JOSE MOLINA SANCHEZ</t>
  </si>
  <si>
    <t>180-2021</t>
  </si>
  <si>
    <t>HEINSOHN HUMAN GLOBAL SOLUTIONS S.A.S.</t>
  </si>
  <si>
    <t xml:space="preserve">Apoyar a la Oficina de Tecnologías de la información y las Comunicaciones de Función
Pública mediante la prestación del servicio de soporte técnico especializado para el
Sistema de Información de Gestión de Empleo Público (SIGEP) en la versión I. </t>
  </si>
  <si>
    <t xml:space="preserve">PRESTACION DE SERVICIOS </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</si>
  <si>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</si>
  <si>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Hasta el 21 de diciembre de 2021 o hasta 
agotar disponibilidad, lo primero que suceda, una vez verificado el
perfeccionamiento del mismo, previa aprobación de las garantías
correspondientes y la expedición del registro presupuestal.</t>
  </si>
  <si>
    <t>Supresor de picos y regulador de voltaje - centro de cableado. LINEA PAA No 268</t>
  </si>
  <si>
    <t>DIANA MARIA BOHORQUEZ dbohorquez@funcionpublica.gov.co EXT 520</t>
  </si>
  <si>
    <t>DIRECCIÓN DE GESTION Y DESEMPEÑO</t>
  </si>
  <si>
    <t>Prestación de servicios profesionales LINEA PAA No 271</t>
  </si>
  <si>
    <t>Prestación de servicios de apoyo a la gestión  LINEA PAA No 272</t>
  </si>
  <si>
    <t>Prestación de servicios profesionales LINEA PAA No 273</t>
  </si>
  <si>
    <t>DIRECCIÓN DE PARTICIPACIÓN TRANSPARENCIA Y SERVICIO AL CIUDADANO</t>
  </si>
  <si>
    <t>Reconstrucción de cuartos de acopio reciclaje  LINEA PAA No 18</t>
  </si>
  <si>
    <t>Prestación de servicios profesionales   LINEA PAA No 274</t>
  </si>
  <si>
    <t>MINIMA CUANTÍA</t>
  </si>
  <si>
    <t>PANAMERICANA LIBRERÍA Y PAPELERÍA S.A. (ANULADO)</t>
  </si>
  <si>
    <t>189-2021</t>
  </si>
  <si>
    <t>RIDA SOLUCIONES INTEGRALES SAS</t>
  </si>
  <si>
    <t xml:space="preserve">Prestar el servicio de mantenimiento preventivo y correctivo a los sistemas
hidrosanitarios, sistemas de extinción de incendio, sistemas de alarmas de evacuación
e incendios, sistema de sonido ambiental, lavado de tanques del edificio sede de
Función Pública, así como el suministro de los repuestos que se requieran, de acuerdo
con las condiciones descritas en la ficha técnica. </t>
  </si>
  <si>
    <t xml:space="preserve">Función Pública pagará el valor del Contrato en pagos bimensuales vencidos de
acuerdo a los servicios efectivamente prestados de mano de obra, para lo cual EL
CONTRATISTA deberá realizar los mantenimientos preventivos establecidos en
los presentes estudios previos, así como los mantenimientos correctivos
requeridos por la Entidad durante la ejecución del contrato.
2. Para el pago de suministro de repuestos por daños en los equipos, los cuales se
utilizarán para compra de los repuestos necesarios que, a precios del mercado,
el supervisor del contrato le autorice a EL CONTRATISTA. El pago de los
repuestos autorizados, se incluirá en la cuenta bimensual que EL CONTRATISTA
presente para trámite de pago.
Los pagos se realizarán previa presentación de la factura y la expedición del
certificado de recibido a satisfacción por parte del Supervisor del Contrato; sin que
el monto total de los servicios prestados pueda exceder la cuantía total del mismo. </t>
  </si>
  <si>
    <t xml:space="preserve">Será de diez (10) meses, contados a partir del
perfeccionamiento del mismo, registro presupuestal y aprobación de garantías. </t>
  </si>
  <si>
    <t>DIANA PAOLA MOROS SANABRIA</t>
  </si>
  <si>
    <t>CPS-186-2021</t>
  </si>
  <si>
    <t>ANGELICA MARIA VARGAS LOPEZ</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</si>
  <si>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</si>
  <si>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</si>
  <si>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198-2021</t>
  </si>
  <si>
    <t>MEGASOFT S.A.S.</t>
  </si>
  <si>
    <t xml:space="preserve">Contratar la renovación de la suscripción al servicio de Software de Gestión de
Bienes - Sistema Neón, para la Gestión de bienes y activos fijos para Función
Pública, con su respectivo soporte, conforme con las condiciones técnicas
establecidas en el presente documento. </t>
  </si>
  <si>
    <t xml:space="preserve">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t>
  </si>
  <si>
    <t>Será de un (1) año, previa aprobación de las garantías
correspondientes y la expedición del registro presupuestal.</t>
  </si>
  <si>
    <t>JULIÁN MAURICIO MARTÍNEZ ALVARADO - HILDA CONSTANZA SANCHEZ</t>
  </si>
  <si>
    <t>193-2021</t>
  </si>
  <si>
    <t>VIAJA POR EL MUNDO WEB NICKISIX 360 S.A.S.</t>
  </si>
  <si>
    <t>Suministro de tiquetes aéreos en rutas nacionales para el desplazamiento de los
servidores y contratistas (en cuyos contratos esté pactada esta obligación), del
Departamento Administrativo de la Función Pública, de conformidad con los
lineamientos establecidos en el Acuerdo Marco de Precios.</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</si>
  <si>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</si>
  <si>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veintiocho (28) de diciembre de 2021,
de conformidad con lo estipulado por el Acuerdo Marco de Precios de Colombia
Compra Eficiente.</t>
  </si>
  <si>
    <t>CPS-199-2021</t>
  </si>
  <si>
    <t>NICOLAS GALVIS RAMIREZ</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</si>
  <si>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</si>
  <si>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</si>
  <si>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MARÍA JOSÉ MARTÍNEZ CORENA</t>
  </si>
  <si>
    <t>CPS-196-2021</t>
  </si>
  <si>
    <t>SONIA VIVIANA ARDILA OCHOA</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</si>
  <si>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</si>
  <si>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</si>
  <si>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CPS-197-2021</t>
  </si>
  <si>
    <t>WILMER MESIAS LOPEZ LOPEZ</t>
  </si>
  <si>
    <t>CPS-192-2021</t>
  </si>
  <si>
    <t>ERICA MILENA MONTOYA GALLEGO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</si>
  <si>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</si>
  <si>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</si>
  <si>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CPS-191-2021</t>
  </si>
  <si>
    <t>GLEIDYS MARGOTH BLANCO CORDOBA</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</si>
  <si>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</si>
  <si>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Función Pública cancelará el valor total de cada contrato en once (11) pagos, así:
a) Un primer pago por valor de NOVECIENTOS TRECE MIL SETECIENTOS
NOVENTA Y DOS PESOS ($913.792),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CIENTO DOCE MIL SESENTA Y CUATRO PESOS ($4’568.960) M/CTE.
Los pagos estarán sujetos a la presentación del informe de ejecución correspondiente,
así como el cumplimiento de los productos que correspondan al periodo y la
expedición del certificado de cumplimiento por parte del supervisor.</t>
  </si>
  <si>
    <t>CPS-195-2021</t>
  </si>
  <si>
    <t>IVAN DARIO GOMEZ LEE</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</si>
  <si>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</si>
  <si>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</si>
  <si>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veintinueve (29) de noviembre de 2021, contado a partir del perfeccionamiento del mismo, expedición del registro presupuestal y la activación de la ARL.</t>
  </si>
  <si>
    <t>CPS-194-2021</t>
  </si>
  <si>
    <t>GERMÁN CAMILO HERNÁNDEZ</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</si>
  <si>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</si>
  <si>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CPS-200-2021</t>
  </si>
  <si>
    <t>FRANCISCO ALFONSO SOLER BEJARANO</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</si>
  <si>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</si>
  <si>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</si>
  <si>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</si>
  <si>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ELIZABETH MEZA MEDINA</t>
  </si>
  <si>
    <t>CPS-177-2021</t>
  </si>
  <si>
    <t>HERNANDO EULISES GONZALEZ LOPEZ</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</si>
  <si>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</si>
  <si>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Función Pública cancelará el valor total de cada contrato en diez (10) pagos, así:
a) Nueve (9) pagos mensuales, por valor de CINCO MILLONES QUINIENTOS
MIL PESOS ($5.500.000) M/CTE, con corte al último día calendario del
correspondiente mes.
b) Un (1) pago a la finalización del contrato por la suma de TRES MILLONES
SEISCIENTOS SESENTA Y SEIS MIL SEISCIENTOS SESENTA Y SIETE
PESOS ($3´666.667) M/CTE.
Los pagos estarán sujetos a la presentación del informe de ejecución
correspondiente y la expedición del certificado de cumplimiento por parte del
supervisor.</t>
  </si>
  <si>
    <t>CPS-190-2021</t>
  </si>
  <si>
    <t>GERMAN IGNACIO AHUMADA VALBUENA</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</si>
  <si>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</si>
  <si>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Función Pública cancelará el valor total del contrato en once (11) pagos, así:
a) Un (1) primer pago por valor de SETECIENTOS CUARENTA Y SIETE MIL
SEISCIENTOS CUARENTA Y OCHO PESOS ($747.648),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</si>
  <si>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Consumible de impresión para impresora de carnés. LINEA PAA No 275</t>
  </si>
  <si>
    <t>CPS-203-2021</t>
  </si>
  <si>
    <t>PEDRO ALFONSO HERNANDEZ MARTINEZ</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</si>
  <si>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</si>
  <si>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</si>
  <si>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dieciséis (16) de agosto de 2021, contado a partir del perfeccionamiento de este, expedición del registro presupuestal y la activación de la ARL.</t>
  </si>
  <si>
    <t>202-2021</t>
  </si>
  <si>
    <t>MEDISHI SAS</t>
  </si>
  <si>
    <t>Prestar los servicios para la realización de valoraciones ocupacionales y exámenes médicos
de ingreso, retiro, periódicos y otras complementarias, que sean necesarios.</t>
  </si>
  <si>
    <t>Función Pública pagará el valor del Contrato en mensualidades vencidas, de acuerdo con los
exámenes médicos efectivamente realizados en el correspondiente mes, dentro de los treinta
(30) días calendario siguientes a la presentación de la factura electrónica y a la expedición
del Certificado de Recibido a Satisfacción por parte del Supervisor del Contrato, sin que el
monto total de la prestación del servicio pueda exceder la cuantía total del mismo.</t>
  </si>
  <si>
    <t>Hasta el veintiuno (21) de diciembre de 2021, o hasta
 agotar el presupuesto, lo primero que ocurra, contado a partir del perfeccionamiento del mismo, registro presupuestal y aprobación de pólizas.</t>
  </si>
  <si>
    <t>JOSE CARLOS CHAPARRO FIRACATIVE</t>
  </si>
  <si>
    <t>CPS-206-2021</t>
  </si>
  <si>
    <t>JULIO CÉSAR CORTÉS MUÑOZ</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</si>
  <si>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</si>
  <si>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</si>
  <si>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CPS-219-2021</t>
  </si>
  <si>
    <t>JAVIER ALBERTO MONTAÑA CARPINTERO</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</si>
  <si>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</si>
  <si>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PLAZO DE EJECUCIÓN:   
El plazo de ejecución del contrato será hasta el día veintiuno (21) de diciembre de 2021, contado a partir del perfeccionamiento del mismo, expedición del registro presupuestal y la activación de la ARL</t>
  </si>
  <si>
    <t xml:space="preserve">Hasta el día veintiuno (21) de diciembre de 2021, contado a partir del perfeccionamiento del mismo, expedición del registro presupuestal y la activación de la ARL. </t>
  </si>
  <si>
    <t>ORIS OLMOS SOSA</t>
  </si>
  <si>
    <t>CPS-218-2021</t>
  </si>
  <si>
    <t>MAYRA ALEJANDRA YEPES PEREZ</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</si>
  <si>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</si>
  <si>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</si>
  <si>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HILDA CONSTANZA SÁNCHEZ CASTILLO</t>
  </si>
  <si>
    <t>CPS-204-2021</t>
  </si>
  <si>
    <t>DIANA CAROLINA HERNANDEZ GUALDRON</t>
  </si>
  <si>
    <t>Prestar servicios profesionales en la Oficina de Tecnologías de la Información y las Comunicaciones de Función Pública, para apoyar lo relacionado con la gestión del cambio organizacional para la Transformación Digital de Función Pública.</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</si>
  <si>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</si>
  <si>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del mismo, expedición del registro presupuestal y la activación de
la ARL.</t>
  </si>
  <si>
    <t>CPS-205-2021</t>
  </si>
  <si>
    <t>CAROL MAGALY MARTINEZ CESPEDES</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</si>
  <si>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</si>
  <si>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</si>
  <si>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PROFESIONAL UNIVERSITARIO</t>
  </si>
  <si>
    <t>CPS-216-2021</t>
  </si>
  <si>
    <t>RAFAEL ANDRES LEAÑO GUTIERREZ</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</si>
  <si>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</si>
  <si>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</si>
  <si>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 xml:space="preserve">LUIS ALEJANDRO BEJARANO </t>
  </si>
  <si>
    <t>CPS-217-2021</t>
  </si>
  <si>
    <t>DAVID ENRIQUE EGEA MOLINA</t>
  </si>
  <si>
    <t>JOSÉ ÁNGEL TORRES BENJUMEA</t>
  </si>
  <si>
    <t>201-2021</t>
  </si>
  <si>
    <t>DIGITAL WARE S.A.S</t>
  </si>
  <si>
    <t>Prestar el servicio de actualización, soporte y mantenimiento a distancia estándar preventivo, correctivo y evolutivo de ley de la solución KACTUS-HCM, la bolsa de horas para acompañamiento en los procesos retroactivos y actualización y/o parametrización de módulos de la planta global</t>
  </si>
  <si>
    <t>Función Pública cancelará el valor total del contrato así:
a) Un primer pago por valor de SETENTA Y DOS MILLONES QUINIENTOS CUARENTA Y NUEVE MIL QUINIENTOS CUARENTA Y NUEVE PESOS ($72.549.540) M/CTE IVA una vez cumplidos los requisitos de ejecución del contrato previa entrega de documento indicando los derechos de soporte a nombre de Función Pública.
b) Se realizarán pagos mensuales equivalentes al número de horas de soporte especializado que sean consumidas correspondientes al mes anterior, a razón de CIENTO SESENTA Y DOS MIL QUINIENTOS SETENTA Y SEIS PESOS ($ 162.576) M/CTE hora más IVA, hasta completar el total de sesenta (60) horas. En caso de no consumir la totalidad de las horas se liberará el valor sobrante.
Lo anterior, previa presentación del informe de ejecución correspondiente y el certificado de cumplimiento del contratista firmado por el supervisor, sin que el monto total de los servicios prestados pueda exceder la cuantía total del contrato.</t>
  </si>
  <si>
    <t>Será desde la expedición del registro presupuestal y aprobación de la garantía, hasta el 31 de diciembre de 2021.</t>
  </si>
  <si>
    <t>ESGAR GEOVANI DIAZ ORDOÑEZ</t>
  </si>
  <si>
    <t>209-2021</t>
  </si>
  <si>
    <t>COLOMBIA TELECOMUNICACIONES S.A.ESP</t>
  </si>
  <si>
    <t>Adquisición de Certificado digital de sitio seguro conforme a los requerimientos técnicos mínimos y
demás requisitos definidos por Función Pública en el simulador del acuerdo Marco de Precios
para la adquisición de Servicios de Nube PrivadaCCE-916-AMP-2019</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</si>
  <si>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t>
  </si>
  <si>
    <t>Hasta 30 de mayo de 2021 previa expedición del registro
presupuestal y aprobación de garantías.</t>
  </si>
  <si>
    <t>210-2021</t>
  </si>
  <si>
    <t>Q1A</t>
  </si>
  <si>
    <t>Prestar el servicio de entrega de reportes y monitoreo de medios de comunicación para
identificar las noticias que divulguen las redes sociales y los medios en el marco de la
difusión y socialización de las políticas públicas de Función Pública y los resultados de la
gestión institucional, según lo estipulado en el anexo ficha técnica del proceso.</t>
  </si>
  <si>
    <t>Función Pública pagará el valor del Contrato que resulte del proceso de selección, en
mensualidades sucesivas, vencidas, previa presentación del informe mensual de
actividades y los requeridos por el supervisor, así como de la factura presentada por el
contratista y expedición del certificado de recibido a satisfacción por parte del supervisor
del contrato, sin que el monto total de los servicios prestados pueda exceder la cuantía
total del mismo.</t>
  </si>
  <si>
    <t>El plazo de ejecución del contrato estará sujeto al tiempo que sea cubierto por el valor
mes adjudicado en el presente proceso. En todo caso no podrá exceder del treinta y uno
(31) de diciembre de 2021.
El plazo inicia a partir del perfeccionamiento del contrato, expedición del registro
presupuestal y aprobación de pólizas</t>
  </si>
  <si>
    <t>211-2021</t>
  </si>
  <si>
    <t>LOGISTICS &amp; SERVICES SAS</t>
  </si>
  <si>
    <t>Adquirir instrumentos de medición de temperatura corporal - termómetro digital infra-rojo para la Función Pública, de conformidad con los lineamientos establecidos en el Instrumento de Agregación de Demanda - IAD Emergencia COVID-19.</t>
  </si>
  <si>
    <t>Función Pública pagará el valor del Contrato, de conformidad con las condiciones estipuladas por Colombia Compra Eficiente, en el Instrumento de Agregación de Demanda - IAD Emergencia COVID-19, previa presentación de la respectiva factura y expedición del certificado de recibido a satisfacción por parte del supervisor del contrato, sin que el monto total de los servicios pueda exceder la cuantía total del contrato.</t>
  </si>
  <si>
    <t>Hasta sesenta (60) días calendario, a partir del perfeccionamiento y registro presupuestal del contrato, de conformidad con lo estipulado en el Instrumento de Agregación de Demanda - IAD Emergencia COVID-19 de Colombia Compra Eficiente y dando cumplimiento al protocolo de bioseguridad, siendo el caso que la entrega se realizare dentro del tiempo de aislamiento preventivo decretado por el Gobierno Nacional.</t>
  </si>
  <si>
    <t>CPS-208-2021</t>
  </si>
  <si>
    <t>JOSE ANGEL CASTRO ARIAS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</si>
  <si>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</si>
  <si>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</si>
  <si>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CPS-207-2021</t>
  </si>
  <si>
    <t>LEIDY JACKELINNE BERNAL GUZMAN</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</si>
  <si>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</si>
  <si>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</si>
  <si>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Hasta el día veintidós (22) de junio de 2021, contado a partir del veintitrés (23) de marzo de 2021, previa expedición del registro presupuestal y la activación de la ARL.</t>
  </si>
  <si>
    <t>VIVIANA ANGELICA PEÑA</t>
  </si>
  <si>
    <t>PROFESIONAL ESPECIALIZADA</t>
  </si>
  <si>
    <t>212-2021</t>
  </si>
  <si>
    <t>SPARTA SHOES SAS</t>
  </si>
  <si>
    <t>Adquirir la dotación de vestuario de labor y calzado, para los servidores de Función Pública, acorde con el catálogo establecido por Colombia Compra Eficiente.</t>
  </si>
  <si>
    <t>Función Pública pagará el valor del Contrato, de conformidad con las condiciones estipuladas por Colombia Compra Eficiente, en el Acuerdo Marco de Precios resultante de la Licitación Pública CCE-967-AMP-2019, para la adquisición de la dotación de vestuario de calle y calzado, previa presentación de la respectiva factura y expedición del certificado de recibido a satisfacción por parte del supervisor del contrato, sin que el monto total de los servicios pueda exceder la cuantía total del contrato.</t>
  </si>
  <si>
    <t>Hasta el veinte (20) de diciembre de 2021, de conformidad con lo estipulado por el Acuerdo Marco de Precios de Colombia Compra Eficiente.</t>
  </si>
  <si>
    <t>ANA MILENA ORDOÑEZ OCASIÒN</t>
  </si>
  <si>
    <t>213-2021</t>
  </si>
  <si>
    <t>DOTACIÓN INTEGRAL SAS</t>
  </si>
  <si>
    <t>214-2021</t>
  </si>
  <si>
    <t>YUBARTA SAS</t>
  </si>
  <si>
    <t>Adquirir la dotación de vestuario de labor y calzado, para los servidores</t>
  </si>
  <si>
    <t>215-2021</t>
  </si>
  <si>
    <t>Prestación de servicios profesionales   LINEA PAA No 276</t>
  </si>
  <si>
    <t>Soporte técnico y mantenimiento preventivo y correctivo de los equipos de computo y dispositivos tecnológicos, con soporte técnico, suministro de repuestos y personal de apoyo en sitio para el Departamento Administrativo de la Función Pública.  LINEA PAA No 277</t>
  </si>
  <si>
    <t>Servicios de Nube Publica y de analítica de datos . LINEA PAA No 257</t>
  </si>
  <si>
    <t>44103103 
44103112</t>
  </si>
  <si>
    <t>Elementos de Bioseguridad - EPP.  LINEA PAA No 34</t>
  </si>
  <si>
    <t xml:space="preserve">Minima Cuantía </t>
  </si>
  <si>
    <t>81111500
81111800</t>
  </si>
  <si>
    <t>Pruebas de carga y estrés LINEA PAA No 279</t>
  </si>
  <si>
    <t>Dotacion industrial para el personal de la entidad - EPP.  LINEA PAA No  278</t>
  </si>
  <si>
    <t>46181700
42271600
46181500
46181600</t>
  </si>
  <si>
    <t>CPS-223-2021</t>
  </si>
  <si>
    <t>CAMILO ALEJANDRO TAMAYO QUINTANA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</si>
  <si>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</si>
  <si>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</si>
  <si>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Hasta el día 21 de diciembre de 2021, contado a partir del perfeccionamiento del mismo, expedición del registro presupuestal y la activación de la ARL.</t>
  </si>
  <si>
    <t>Reparación de filtraciones en la fachada principal y y paneles y muros aledaños, así como reparación por filtraciones y humedades en cubiertas de 8 y 10 piso LINEA PAA No 21</t>
  </si>
  <si>
    <t>Prestación de servicios profesionales LINEA PAA No 280</t>
  </si>
  <si>
    <t>NERIO JOSÉ ALVIS BARRANCO EXT. 901 nalvis@funcionpublica.gov.co</t>
  </si>
  <si>
    <t>tu l</t>
  </si>
  <si>
    <t>Prestación de servicios profesionales   LINEA PAA No 283</t>
  </si>
  <si>
    <t>JULIAN MAURICIO MARTINEZ ALVARADO
COORDINADOR GRUPO GESTIÓN ADMINISTRATIVA</t>
  </si>
  <si>
    <t>JAIME ANDRES GONZALEZ MEJIA
SECRETARIO GENERAL</t>
  </si>
  <si>
    <t>Publicación de Edictos y convocatorias del Departamento Administrativo de la Función Pública en un diario de amplia circulación Nacional  LINEA PAA No 281</t>
  </si>
  <si>
    <t>Prestación de servicios profesionales   LINEA PAA No 282</t>
  </si>
  <si>
    <t>224-2021</t>
  </si>
  <si>
    <t>COMPAÑÍA MUNDIAL DE SEGUROS</t>
  </si>
  <si>
    <t>Adquirir el Seguro Obligatorio de Accidentes de Tránsito - SOAT para la protección de
los automóviles que integran el parque automotor de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</si>
  <si>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CCENEG-034-01-2020, para la compra de SOAT,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</si>
  <si>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veinte (20) de noviembre del 2021, de
conformidad con lo estipulado por el Acuerdo Marco de Precios de Colombia Compra
Eficiente.</t>
  </si>
  <si>
    <t>EDWIN SÁNCHEZ ROZO</t>
  </si>
  <si>
    <t>222-2021</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</si>
  <si>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</si>
  <si>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electrónica
radicada en el aplicativo Olimpia y enviada también a la entidad, expedición del
certificado de recibido a satisfacción por parte del Supervisor del Contrato, sin que el
monto total de los servicios suministrados pueda exceder la cuantía total del mismo.</t>
  </si>
  <si>
    <t>Hasta el veintiuno (21) de diciembre del 2021,
contados a partir del primero (1) de junio de 2021, previo registro presupuestal y
demás condiciones establecidas en el Acuerdo Marco de Precios suscrito por
Colombia Compra Eficiente.</t>
  </si>
  <si>
    <t>FREDY SÁNCHEZ TRUJILLO</t>
  </si>
  <si>
    <t>234-2021</t>
  </si>
  <si>
    <t>COLOMBIANA DE COMERCIO S.A Y/O ALKOSTO S.A</t>
  </si>
  <si>
    <t>Adquisición de dos (2) calefactores portátiles para las salas de juntas y de reuniones del edificio sede de Función Pública, conforme a las condiciones técnicas establecidas en el presente documento.</t>
  </si>
  <si>
    <t>Función Pública pagará el valor del contrato en un (1) solo pago, dentro de los treinta (30) días calendario siguientes a la presentación de la factura electrónica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</si>
  <si>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</si>
  <si>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CPS-221-2021</t>
  </si>
  <si>
    <t>NATALIA MARIA CHAVEZ NAVARRETE</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</si>
  <si>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</si>
  <si>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</si>
  <si>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Hasta el día diecisiete (17) de diciembre de 2021, contado a partir del perfeccionamiento del mismo, expedición del registro presupuestal y la activación de la ARL.</t>
  </si>
  <si>
    <t>CLAUDIA DEL PILAR ROMERO PARDO</t>
  </si>
  <si>
    <t>229-2021</t>
  </si>
  <si>
    <t>SOCIEDAD HOTELERA TEQUENDAMA S.A.</t>
  </si>
  <si>
    <t>Prestar servicios logísticos para la planificación, organización, operación, producción y coordinación de eventos, ferias virtuales y presenciales y/o actividades relacionadas, requeridos por Función Pública en la vigencia 2021.</t>
  </si>
  <si>
    <t>Función Pública desembolsará el valor del contrato así:
a. Un pago anticipado por valor de DOSCIENTOS UN MILLON NOVECIENTOS CINCUENTA MIL SEISCIENTOS CUARENTA Y NUEVE ($201.950.649)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correspondiente, así como el certificado de cumplimiento firmado por el supervisar,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</si>
  <si>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Hasta el día 21 de diciembre de 2021, contado a partir del perfeccionamiento del mismo, expedición del registro presupuestal y la aprobación de las garantías.</t>
  </si>
  <si>
    <t>CPS-232-2021</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</si>
  <si>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</si>
  <si>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</si>
  <si>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veinti.uno (21) de diciembre de 2021 perfeccionamiento del mismo, expedición del registro presupuestai y la activación de la ARL.</t>
  </si>
  <si>
    <t>SANTIAGO ARANGO CORRALES</t>
  </si>
  <si>
    <t>CPS-233-2021</t>
  </si>
  <si>
    <t>LILIANA MARGARITA DAZA MENDOZA</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</si>
  <si>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</si>
  <si>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Hasta el día veinte (20) de diciembre de
2021, contado a partir del perfeccionamiento del mismo, expedición del registro
presupuestal y la activación de la ARL.</t>
  </si>
  <si>
    <t>228-2021</t>
  </si>
  <si>
    <t>COLSOFT</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</si>
  <si>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</si>
  <si>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Función Pública pagará el valor del Contrato, de conformidad con las condiciones
estipuladas por Colombia Compra Eficiente en el Acuerdo Marco de Precios, para la
prestación de Mesa de Servicio N° CCE-183-AMP-2020, previa presentación de la
respectiva factura y expedición del certificado de recibido a satisfacción por parte del
Supervisor del Contrato, sin que el monto total de los servicios suministrados pueda
exceder la cuantía total del contrato.</t>
  </si>
  <si>
    <t>Hasta el veintiuno (21) de diciembre del 2021, de
conformidad con lo estipulado por el Acuerdo Marco de Precios de Colombia Compra
Eficiente.</t>
  </si>
  <si>
    <t>226-2021</t>
  </si>
  <si>
    <t>MEDIA COMMERCE PARTNERS SAS</t>
  </si>
  <si>
    <t>Contratar los servicios de conectividad e internet conforme a los requerimientos técnicos mínimos y demás requisitos definidos por Función Pública en el simulador del Acuerdo Marco para la Prestación de Servicios de Conectividad III No. CCENEG-248-AMP-2020.</t>
  </si>
  <si>
    <t>Función Pública pagará el valor del Contrato, de conformidad con las condiciones estipuladas por Colombia Compra Eficiente en el Acuerdo Marco de Precios, para la contratación de los servicios en mensualidades venidas,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</si>
  <si>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treinta y uno (31) de julio de 2022, previa expedición del registro presupuestal, aprobación de garantías y acta de inicio.</t>
  </si>
  <si>
    <t>227-2021</t>
  </si>
  <si>
    <t>TCM TECNOLOGÍAS CON CLASE MUNDIAL</t>
  </si>
  <si>
    <t>Contratar la adquisición de los derechos de soporte técnico, actualización y mantenimiento de la herramienta de mesa de servicio "ProactivaNET", de propiedad de Función Pública, además de la adquisición de nuevas Licencias nominales, acorde a lo detallado en la Ficha Técnica</t>
  </si>
  <si>
    <t>Función Pública pagará el valor del contrato en un (1) único pago en pesos colombianos, previa entrega de la documentación del soporte para la entidad y el soporte para la bolsa de horas, donde se especifiquen las fechas de inicio y de fin del soporte, así como registrar en la plataforma del fabricante las nuevas licencias y entregar el soporte de las mismas para el trámite de ingreso al almacén.</t>
  </si>
  <si>
    <t>Será por un año, contado a partir de la fecha del acta de inicio, previo perfeccionamiento del mismo, expedición del registro presupuestal y aprobación de pólizas.</t>
  </si>
  <si>
    <t>ANDREA MARTÍNEZ CALVO</t>
  </si>
  <si>
    <t>230-2021</t>
  </si>
  <si>
    <t>LIMINA SOLUCIONES INTEGRALES SAS</t>
  </si>
  <si>
    <t>Adquirir los elementos de bioseguridad para la Función Pública, conforme a los lineamientos establecidos en el Instrumento de Agregación de Demanda - IAD Emergencia COVID-19.</t>
  </si>
  <si>
    <t>Hasta sesenta (60) días calendario, a partir del perfeccionamiento y registro presupuestal del contrato, de conformidad con lo estipulado en el Instrumento de Agregación de Demanda - IAD Emergencia COVID-19 de Colombia Compra Eficiente.</t>
  </si>
  <si>
    <t>231-2021</t>
  </si>
  <si>
    <t>BACET GROUP SAS</t>
  </si>
  <si>
    <t>82101800
82101801
82111900
82111901
83121700
83121701
83121702
83121703</t>
  </si>
  <si>
    <t>Servicio de Monitoreos de medios de comunicacióny redes sociales. 
 LINEA PAA No 285</t>
  </si>
  <si>
    <t>Prestación de servicios profesionales para la DPTSC LINEA PAA No 286</t>
  </si>
  <si>
    <t>Prestación de servicios profesionales para la OTIC LINEA PAA No 288</t>
  </si>
  <si>
    <t>Prestación de servicios profesionales para la OTIC LINEA PAA No 289</t>
  </si>
  <si>
    <t>Prestación de servicios profesionales para la OTIC LINEA PAA No 290</t>
  </si>
  <si>
    <t>Prestación de servicios profesionales  para la OTIC LINEA PAA No 291</t>
  </si>
  <si>
    <t>Prestación de servicios profesionales  para la OAC LINEA PAA No 292</t>
  </si>
  <si>
    <t>Prestación de servicios profesionales  para la OAC LINEA PAA No 293</t>
  </si>
  <si>
    <t>ADRIANA VARGAS TAMAYO
gvargas@funcionpublica.gov.co EXT 600</t>
  </si>
  <si>
    <t>ÉDGAR PRIETO MUÑOZ
eprieto@funcionpublica.gov.co EXT 500</t>
  </si>
  <si>
    <t>Prestación de servicios de apoyo a la gestión para la DPTSC  LINEA PAA No 287</t>
  </si>
  <si>
    <t>235-2021</t>
  </si>
  <si>
    <t>VASS CONSULTORIA DE SISTEMA COLOMBIA S.A.S</t>
  </si>
  <si>
    <t>Contratar la renovación de la suscripción de las Licencias Liferay DXP, para los ambientes de producción y preproducción, en modalidad Gold, así como la configuración de la instalación actual de Liferay DXP en modo cluster, acorde a lo detallado en la Ficha Técnica.</t>
  </si>
  <si>
    <t>Función Pública pagará el valor del contrato en un (1) único pago en pesos colombianos, previa entrega del material que contenga la renovación de la suscripción de las Tres (3) Licencias Liferay DXP licencias, así : Dos (2) licencias de “Liferay DXP”, para ambiente de producción, y una (1) licencia de “Liferay DXP”, para ambiente de preproducción en modalidad Gold, la realización de la configuración de la instalación actual de Liferay DXP en modo clúster, la transferencia de conocimientos y la documentación solicitada para el trámite de ingreso al almacén.</t>
  </si>
  <si>
    <t>Será de un (1) año a partir de la fecha del acta de inicio y el registro de la suscripción en la plataforma del fabricante, previo perfeccionamiento del mismo, expedición del registro presupuestal y aprobación de pólizas, sin que haya lugar a ajustes por mayores o menores valores teniendo en cuenta que se pactó un único pago en el contrato, el plazo de ejecución es para efectos de la vigencia de la suscripción.</t>
  </si>
  <si>
    <t>ASTRID RUIZ ZAMUDIO</t>
  </si>
  <si>
    <t>45121520 
52161514</t>
  </si>
  <si>
    <t>241-2021</t>
  </si>
  <si>
    <t>INCOL INGENIERIA DE INSPECCION COLOMBIANA SAS</t>
  </si>
  <si>
    <t>Prestar el servicio de certificación de inspección y acreditación de acuerdo con la norma
técnica NTC 5926-1, de los dos ascensores del edificio sede de Función Pública.</t>
  </si>
  <si>
    <t>Función Pública pagará el valor del contrato en un (1) único pago, mediante acta de entrega,
previo cumplimiento de los controles preventivos y el cumplimiento de las obligaciones
establecidas en los presentes estudios previos, requeridos por la Entidad durante la ejecución
del contrato.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
El pago se realizará,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t>
  </si>
  <si>
    <t>Será de tres (3) meses, contados a partir del
perfeccionamiento del mismo, expedición del registro presupuestal y acta de inicio.</t>
  </si>
  <si>
    <t>242-2021</t>
  </si>
  <si>
    <t>PROINCOL JK SAS</t>
  </si>
  <si>
    <t>Adquisición e instalación del sistema de señalización y componentes para el edificio del
Departamento Administrativo de la Función Pública con el fin atender las necesidades de
accesibilidad.</t>
  </si>
  <si>
    <t>Función Pública pagará el valor del Contrato que resulte del proceso de selección, en un (1)
solo pago, dentro de los treinta (30) días calendario, previa presentación de la respectiva
factura electrónica, aprobación de la misma en el aplicativo Olimpia y expedición del formato
único de pago por parte del Supervisor del Contrato, sin que el monto total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</si>
  <si>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Será de cuarenta y cinco (45) días calendario, contado a
partir del perfeccionamiento del mismo, expedición del registro presupuestal, aprobación de
garantía y firma del acta de inicio.</t>
  </si>
  <si>
    <t>244-2021</t>
  </si>
  <si>
    <t>CYL COMERCIO Y LOGISTICA INTEGRAL SAS</t>
  </si>
  <si>
    <t xml:space="preserve">Contratar la reconstrucción de los cuartos de acopio ubicados en el primer (1) piso de
Función Pública, incluido el suministro e instalación de materiales. 
</t>
  </si>
  <si>
    <t>CONTRATO DE OBRA</t>
  </si>
  <si>
    <t xml:space="preserve">Función Pública pagará el valor del Contrato, en un (1) único pago, a la entrega de la
perfecta reconstrucción de los cuartos de acopio, del informe final de ejecución del
contrato, el cual deberá ser avalado por el supervisor y del listado de materiales utilizados
en el desarrollo del objeto contractual, así como la ficha técnica de cada uno de ellos.
El pago se realizará,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El Departamento Administrativo de la Función Pública como requisito previo para autorizar
los pagos del contrato, verificará
1. La factura Electrónica y el Código CUFE para la validación de la factura ante la
DIAN, conforme a los requisitos señalados en el artículo 617 Estatuto Tributario,
2.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3. Registro Único Tributario RUT – DIAN,
4.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5. Ingreso al Almacén si es el caso. 
El contratista debe expedir y enviar su factura electrónica conforme a las Circulares
Externas 016 y 019 suscritas por el Administrador de SIIF Nación, para ser aprobadas por
el Supervisor el Software Olimpia IT.
Adicionalmente, todos los pagos estarán sujetos al Programa Anual Mensualizado de Caja
P.A.C. y al cumplimiento de los procedimientos presupuestales. 
</t>
  </si>
  <si>
    <t>Será de dos (2) meses, contados a partir de la
suscripción del acta de inicio, previo perfeccionamiento del mismo, expedición del registro
presupuestal y aprobación de garantías.</t>
  </si>
  <si>
    <t xml:space="preserve">Soporte técnico y mantenimiento preventivo y correctivo de los aires acondicionados del auditorio de la entidad.  LINEA PAA No 23 </t>
  </si>
  <si>
    <t>240-2021</t>
  </si>
  <si>
    <t>LA PREVISORA S.A.</t>
  </si>
  <si>
    <t>Adquirir la Póliza de Responsabilidad Civil de Vehículos del parque automotor de
Función Pública, según las especificaciones técnicas mínimas que se describen en
el presente documento.</t>
  </si>
  <si>
    <t>Función Pública pagará el valor del Contrato de conformidad con las condiciones
estipuladas por Colombia Compra Eficiente en el Acuerdo Marco de Precios Nº
CCENEG-012-1-2019, para el suministro de la Póliza de Responsabilidad Civil para
automóviles,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</si>
  <si>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Será de un (1) año de acuerdo a las fechas y
condiciones establecidas en la ficha técnica del presente documento, de conformidad
con lo estipulado por el Acuerdo Marco de Precios de Colombia Compra Eficiente.
En todo caso, la entrega física de las pólizas será dentro de los dos (02) días hábiles
siguientes, contados a partir del perfeccionamiento del mismo, previo registro
presupuestal. No obstante, las pólizas tendrán la vigencia programada y requerida en
el presente proceso contractual para cada uno de los vehículos, de conformidad con
señalado en el presente documento y el simulador de cotización.</t>
  </si>
  <si>
    <t>30721</t>
  </si>
  <si>
    <t>239-2021</t>
  </si>
  <si>
    <t>UNION TEMPORAL DELL EMC</t>
  </si>
  <si>
    <t>Contratar la renovación de la herramienta Dynamics CRM (Customer Relationship Management) de Microsoft, así como el servicio de configuración y parametrización de los productos para modificaciones y ajustes requeridos en la operación,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</si>
  <si>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servicios Microsoft, tal como se estipula a continuación:
“El Proveedor puede facturar los Servicios de Software por catálogo de la siguiente manera: i) Mensualmente o, ii) De contado, dependiendo de las condiciones del Servicio de Software por catálogo en los términos señalados en el Catálogo. Para las dos formas de pago descritas, el Proveedor deberá facturar los Servicios de Software por catálogo de conformidad con el consumo prestado o las obligaciones monetarias adquiridos en el período.
El Proveedor debe presentar la cuenta de cobro o factura mensualmente dentro de los diez (10) días hábiles siguientes a la entrega del Software o prestación del servicio adicional, contados desde el inicio de la Orden de Compra cuando cumpla con las condiciones establecidas en el Instrumento de Agregación de Demanda. El Proveedor debe presentar la cuenta de cobro o factura en la dirección indicada para el efecto por la Entidad Compradora y publicar una copia en la Tienda Virtual del Estado Colombiano.”
De acuerdo con lo anterior, Función Pública cancelará el valor total del contrato en a) un pago inicial por el valor del licenciamiento previa habilitación en la plataforma de administración de licencias a Función Pública y del certificado de cumplimiento expedido por el Supervisor del contrato. b) pagos mensualizados, por el equivalente a las horas de parametrización y ajustes efectivamente realizadas, incluido IVA y demás gastos asociados a la ejecución del contrato, del producto encomendado y del certificado de cumplimiento firmado por el supervisor, sin que el monto total de los servicios prestados pueda exceder la cuantía total de cada contrato.</t>
  </si>
  <si>
    <t>Será de un (1) año, contado a partir de la activación de las licencias, previo cumplimiento de requisitos de perfeccionamiento, registro presupuestal y ejecución del contrato</t>
  </si>
  <si>
    <t>243-2021</t>
  </si>
  <si>
    <t>UT SOFTLINEBEX 2020</t>
  </si>
  <si>
    <t xml:space="preserve">Contratar la suscripción, adquisición de los productos y servicios Microsoft de conformidad con los lineamientos establecidos en el Instrumento de Agregación de Demanda para la adquisición de Software por Catálogo CCE-139-IAD-2020. </t>
  </si>
  <si>
    <t xml:space="preserve">Función Pública cancelará el valor total del contrato de la siguiente forma: 
Un (1) pago por el valor de las suscripciones, licencias y al consumo de las dos (2) horas de instalación previa presentación de la respectiva factura, expedición del certificado de recibido a satisfacción por parte del Supervisor del Contrato y el correspondiente certificado de ingreso al almacén. 
El Departamento Administrativo de la Función Pública como requisito previo para autorizar los pagos del contrato, verificará  
1. La factura Electrónica y el Código CUFE para la validación de la factura ante la DIAN, conforme a los requisitos señalados en el artículo 617 Estatuto Tributario, 2.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3. Registro Único Tributario RUT – DIAN,  4.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5. Ingreso al Almacén si es el caso. El contratista debe expedir y enviar su factura electrónica conforme a las Circulares Externas 016 y 019 suscritas por el Administrador de SIIF Nación, para ser aprobadas por el Supervisor el Software Olimpia IT.  
Adicionalmente, todos los pagos estarán sujetos al Programa Anual Mensualizado de Caja P.A.C. y al cumplimiento de los procedimientos presupuestales. </t>
  </si>
  <si>
    <t>Será hasta el 15 de diciembre de 2021, previo perfeccionamiento del mismo, expedición del registro presupuestal.</t>
  </si>
  <si>
    <t xml:space="preserve">EVELIO LOPEZ SUAREZ </t>
  </si>
  <si>
    <t>245-2021</t>
  </si>
  <si>
    <t>SOFTWARE IT SAS</t>
  </si>
  <si>
    <t xml:space="preserve">Contratar la renovación de la suscripción anual de las Licencias de Adobe Creative Cloud for Teams suite completa que utiliza Función Pública de acuerdo a lo establecido en la Ficha Técnica </t>
  </si>
  <si>
    <t xml:space="preserve">Función Pública pagará el valor del contrato en un (1) único  pago, previa presentación de la factura presentada por el contratista y  acta de entrega de la suscripción al Licenciamiento de las seis (6) Licencias de la Suite de Adobe a nombre del Departamento Administrativo de la Función Pública, expedición del Certificado de recibido a satisfacción por parte del Supervisor del Contrato y la notificación de la compra de las suscripciones almacén, sin que el monto total de los servicios prestados pueda exceder la cuantía total del contrato.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 
El pago se realizará,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Todos los pagos estarán sujetos al Programa Anual Mensualizado de Caja P.A.C. y al cumplimiento de los procedimientos presupuestales. El Departamento Administrativo de la Función Pública como requisito previo para autorizar los pagos del contrato, verificará </t>
  </si>
  <si>
    <t xml:space="preserve"> Será hasta el treinta y uno (31) de diciembre de 2021, previo perfeccionamiento del mismo y expedición del registro presupuestal. 
Nota: En todo caso la vigencia de la suscripción de las Licencias será de un (1) año contado a partir del 15 de agosto de 2021</t>
  </si>
  <si>
    <t>30621</t>
  </si>
  <si>
    <t>Prestación de servicios profesionales   LINEA OTIC PAA No 284</t>
  </si>
  <si>
    <t>Documentos de lineamientos técnicos</t>
  </si>
  <si>
    <t>CPS-238-2021</t>
  </si>
  <si>
    <t>PAULA ANDREA MORENO ALFONSO</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</si>
  <si>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</si>
  <si>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</si>
  <si>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</si>
  <si>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Prestación de servicios profesionales en la Subdirección LINEA PAA No 294</t>
  </si>
  <si>
    <t>Daniel Araujo Campo &lt;daraujo@funcionpublica.gov.co&gt;</t>
  </si>
  <si>
    <t>Prestación de servicios profesionales en la Subdirección LINEA PAA No 295</t>
  </si>
  <si>
    <t>Prestación de servicios profesionales en la Oficina Asesora de Comunicaciones LINEA PAA No 296</t>
  </si>
  <si>
    <t>43211500
43222625
43211501</t>
  </si>
  <si>
    <t>Equipo servidor para controlador de Dominio LINEA PAA No 297</t>
  </si>
  <si>
    <t>MININA CUANTÍA</t>
  </si>
  <si>
    <t>Renovación Switches y red wi-fi LINEA PAA No 298</t>
  </si>
  <si>
    <t>Subasta inversa</t>
  </si>
  <si>
    <t>UPS 3KVA para los centros de cableado LINEA PAA No 299</t>
  </si>
  <si>
    <t>Mínima cuantía</t>
  </si>
  <si>
    <t>43211500
43211600
43211503
43211507
43211515</t>
  </si>
  <si>
    <t>Renovación de equipos de cómputo LINEA PAA No 300</t>
  </si>
  <si>
    <t>Renovación de dispositivos para cubrimiento de eventos LINEA PAA No 301</t>
  </si>
  <si>
    <t>Prestación de servicios profesionales OTIC  LINEA PAA No 302</t>
  </si>
  <si>
    <t>Prestación de servicios profesionales  OTIC  LINEA PAA No 303</t>
  </si>
  <si>
    <t>Prestación de servicios profesionales  OTIC  LINEA PAA No 304</t>
  </si>
  <si>
    <t>Prestación de servicios de apoyo a la gestión   OTIC LINEA PAA No 305</t>
  </si>
  <si>
    <t>GRUPO GESTIÓN ADMINISTRATIVA</t>
  </si>
  <si>
    <t>Planta eléctrica para el edificio sede 500 kva   LINEA PAA No 306</t>
  </si>
  <si>
    <t>Adquisición de periféricos para computadores de la entidad LINEA PAA No 307</t>
  </si>
  <si>
    <t>Prestación de servicios profesionales para la Secretaría General LINEA PAA No 308</t>
  </si>
  <si>
    <t>Jaime Andrés González Mejía jmgonzalez@funcionpublica.gov.co</t>
  </si>
  <si>
    <t>Prestación de servicios profesionales para la Secretaría General LINEA PAA No 309</t>
  </si>
  <si>
    <t>Prestación de servicios profesionales para la Secretaría General LINEA PAA No 310</t>
  </si>
  <si>
    <t>Prestación de servicios profesionales DJ LINEA PAA No 311</t>
  </si>
  <si>
    <t>43222503
81111801
81111808</t>
  </si>
  <si>
    <t>Solución de Seguridad de la Información LINEA PAA No. 312</t>
  </si>
  <si>
    <t>251-2021</t>
  </si>
  <si>
    <t>249-2021</t>
  </si>
  <si>
    <t>246-2021</t>
  </si>
  <si>
    <t>NOVIEMBRE</t>
  </si>
  <si>
    <t xml:space="preserve">48101909
48101500
</t>
  </si>
  <si>
    <t>43212105
43212110</t>
  </si>
  <si>
    <t>Adquisición de bienes para el bienestar de los servidores públicos de la entidad.  LINEA PAA No 313</t>
  </si>
  <si>
    <t>Motobomba eléctrica para tanque de aguas negras del edificio sede. Linea 315</t>
  </si>
  <si>
    <t>Adquisición  de la Papelería, utiles de escritorio y Oficina para el uso de las dependencias de la Función Pública.GGDE: Rollo cinta térmica Datamax mclass)   LINEA PAA No 2</t>
  </si>
  <si>
    <t>Impresora laser a  color para centro de copiado Linea 314</t>
  </si>
  <si>
    <t>Solución de backup LINEA PAA No 248</t>
  </si>
  <si>
    <t xml:space="preserve">43222600	</t>
  </si>
  <si>
    <t>32101622 
43202000
45121504
45121516
45121601
45121602 
45121603
52161520
52161554</t>
  </si>
  <si>
    <t>43222500
81111800</t>
  </si>
  <si>
    <t>Prestación de servicios profesionales para la OAC LINEA 316</t>
  </si>
  <si>
    <t>Prestación de servicios profesionales para la OAC LINEA 317</t>
  </si>
  <si>
    <t>Prestación de servicios profesionales para la OTIC LINEA 318</t>
  </si>
  <si>
    <t>Adquirir pines de evaluación metritocrática LINEA 319</t>
  </si>
  <si>
    <t>FRANCISCO AMÉZQUITA
famezquita@funcionpublica.gov.co</t>
  </si>
  <si>
    <t>Prestación de servicios profesionales para la Dirección Jurídica LINEA 320</t>
  </si>
  <si>
    <t>247-2021</t>
  </si>
  <si>
    <t>COMPENSAR</t>
  </si>
  <si>
    <t>Contratar la prestación de servicios de apoyo al Grupo de Gestión Humana en el desarrollo de las actividades relacionadas con la ejecución de las líneas estratégicas de Talento Humano y de los programas de Bienestar Social Laboral e Incentivos con el propósito de fortalecer el clima laboral, la cultura organizacional y la calidad de vida de los servidores del Departamento Administrativo de la Función Pública.</t>
  </si>
  <si>
    <t>Función Pública pagará el valor del contrato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</si>
  <si>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0000</t>
  </si>
  <si>
    <t>Hasta el diez (10) de diciembre de 2021, contados a partir del perfeccionamiento del mismo, expedición del registro presupuestal y aprobación de garantías.</t>
  </si>
  <si>
    <t>00/00/2021</t>
  </si>
  <si>
    <t>256-2021</t>
  </si>
  <si>
    <t>CENCOSUD COLOMBIA  S.A.</t>
  </si>
  <si>
    <t>Adquirir un congelador de puerta frontal destinado a la sala de lactancia para uso de las
servidoras y contratistas del Departamento Administrativo de la Función Pública.</t>
  </si>
  <si>
    <t>Función Pública pagará el valor del contrato en un (1) solo pago, por un valor estimado de DOS MILLONES DE PESOS ($2.000.000)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</si>
  <si>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Será de treinta (30) días calendario, y dando cumplimiento al protocolo de bioseguridad, siendo el caso que la entrega se realizare dentro del tiempo de aislamiento selectivo decretado por el Gobierno Nacional. En todo caso el contratista deberá entregar los bienes a adquirir a más tardar, en la sede de la entidad, dentro de los diez (10) días calendario, siguientes al perfeccionamiento del contrato.</t>
  </si>
  <si>
    <t>MAYERLY ALEJANDRA FRANCO CELY</t>
  </si>
  <si>
    <t>260-2021</t>
  </si>
  <si>
    <t>SOFTWARE COLOMBIA SERVICIOS INFORMATICOS SAS</t>
  </si>
  <si>
    <t>Contratar la suscripción a una bolsa para el envío de correo masivos con su respectivo soporte, con seguimiento y difusión de información, así como la transferencia de conocimientos, acorde a lo detallado en la Ficha Técnica.</t>
  </si>
  <si>
    <t>Función Pública pagará el valor del contrato en un (1) único pago en pesos colombianos, previa entrega de la suscripción, a la entrega del cronograma para la transferencia de conocimientos y los usuarios para acceso a la plataforma.
El Departamento Administrativo de la Función Pública realizará el pago, previa presentación de la respectiva factura electrónica, aprobación de la misma en el aplicativo Olimpia y expedición del formato único de pago por parte del Supervisor del Contrato, sin que el monto total de los servicios pueda exceder la cuantía total del contrato.</t>
  </si>
  <si>
    <t>Un (1) año o hasta agotar la bolsa de correo, lo que ocurra primero a partir de la fecha del acta de inicio y la activación de la suscripción en la plataforma prevista, previo perfeccionamiento del mismo, expedición del registro presupuestal y aprobación de pólizas.</t>
  </si>
  <si>
    <t>ANDREA MARTÍNEZ CALVO - GABRIELA ROSALIA OSORIO VALDERRAMA OAC</t>
  </si>
  <si>
    <t>250-2021</t>
  </si>
  <si>
    <t>Adquirir el licenciamiento del módulo recobro de Incapacidades de KACTUS HCM, servicio
de mantenimiento, soporte anual y bolsa de horas para implementación y transferencia de
conocimientos.</t>
  </si>
  <si>
    <t>Función Pública cancelará el valor total del contrato en cuatro pagos así:
a) Un primer pago por valor de CINCUENTA Y CINCO MILLONES DOSCIENTOS
NOVENTA Y NUEVE MIL TRESCIENTOS TREINTA Y SIETE PESOS
($55.299.337) M/CTE IVA incluido y demás impuestos, equivalente a Licencia
Modulo Recobro de Incapacidades de KACTUS HCM, una vez cumplidos los
requisitos de ejecución del contrato, previa entrega del Licenciamiento para el
módulo de Módulo de Recobro de Incapacidades Aplicativo KACTUS HCM.
b) Un segundo pago al finalizar la implementación, equivalente al número de horas
consumidas y la transferencia de conocimientos del Módulo Recobro de
Incapacidades que sean correspondientes al consumo, a razón de CIENTO
NOVENTA Y TRES MIL CUATROSCIENTOS SESENTA Y CINCO PESOS CON
CUARENTA Y CUATRO CENTAVOS ($ 193.465,44) M/CTE IVA INCLUIDO, la
hora.
c) Un tercer (3) pago por valor de ONCE MILLONES CINCUENTA Y NUEVE MIL
OCHOCIENTOS SESENTA Y SIETE PESOS ($11.059.867) M/CTE IVA incluido y
demás impuestos, correspondiente al mantenimiento y soporte anual una vez se
entregue el módulo en ambiente productivo del Módulo Recobro de Incapacidades
de KACTUS HCM,
d) Un cuarto (4) y último pago equivalente al número de horas restantes de la
Implementación del Módulo de Recobro de Incapacidades, que sean consumidas
hasta el 21 de diciembre de 2021, previa entrega de un (1) informe final que dé
cuenta del cumplimiento integral del Contrato y los demás informes que hayan sido solicitados por la Entidad en la ejecución, como requisito para el respectivo pago a
razón de CIENTO NOVENTA Y TRES MIL CUATROSCIENTOS SESENTA Y
CINCO PESOS CON CUARENTA Y CUATRO CENTAVOS ($ 193.465,44) M/CTE
IVA INCLUIDO, la hora, sin superar el total de cien (100) horas de la Bolsa. En caso
de no consumir la totalidad de las horas se liberará el valor sobrante.
Lo anterior, previa presentación del certificado de cumplimiento del contratista firmado por
el supervisor, sin que el monto total de los servicios prestados pueda exceder la cuantía
total del contrato.</t>
  </si>
  <si>
    <t>Hasta el 21 de diciembre de 2021, desde la
expedición del registro presupuestal, aprobación de la garantía y la firma del acta de inicio.</t>
  </si>
  <si>
    <t>ORLANDO MATEUS LÓPEZ - LUIS ALEJANDRO BEJARANO NOVOA</t>
  </si>
  <si>
    <t>262-2021</t>
  </si>
  <si>
    <t>INGEAL S.A.</t>
  </si>
  <si>
    <t>Contratar la revitalización del equipo UPS APC Symetra de propiedad de Función Pública y la garantía extendida de fábrica y el soporte para dicho equipo, acorde a lo detallado en la Ficha Técnica</t>
  </si>
  <si>
    <t>Función Pública pagará el valor del contrato en un (1) único pago en pesos colombianos, previa entrega de la UPS revitalizada y la documentación de la garantía extendida y soporte para la entidad hasta el 31 de diciembre de 2022, y el trámite de ingreso al almacén. (En cumplimiento cronograma establecido, entrega y recibo a satisfacción de parte del supervisor)</t>
  </si>
  <si>
    <t>Hasta el 31 de diciembre del 2021, contado a partir de la fecha del acta de inicio, previo perfeccionamiento del mismo, expedición del registro presupuestal y aprobación de pólizas.</t>
  </si>
  <si>
    <t>261-2021</t>
  </si>
  <si>
    <t>SIGLO DATA SAS</t>
  </si>
  <si>
    <t>Prestar el servicio de entrega de reportes y monitoreo de medios de comunicación para identificar las noticias que divulguen las redes sociales y los medios en el marco de la difusión y socialización de las políticas públicas de Función Pública y los resultados de la gestión institucional, según lo estipulado en el anexo ficha técnica del proceso.</t>
  </si>
  <si>
    <t>Función Pública pagará el valor del contrato que resulte del proceso de selección, en mensualidades sucesivas, vencidas, previa presentación del informe mensual de actividades y los demás que requiera el supervisor, sin que el monto total de los servicios prestados pueda exceder la cuantía total del mismo.
El primer pago y aquellos que se efectúen por fracción de mes serán liquidados de manera proporcional con el servicio prestado, teniendo como base el valor mensual y el número de días que haya ejecutado el objeto del presente contrato. El cálculo del valor día se obtendrá de dividir el valor del mes en 30.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t>
  </si>
  <si>
    <t>Hasta veinticuatro (24) de diciembre de 2021 y/o hasta agotar el presupuesto, lo que primero ocurra. El plazo inicia a partir del perfeccionamiento del contrato, expedición del registro presupuestal y aprobación de pólizas</t>
  </si>
  <si>
    <t>CPS-254-2021</t>
  </si>
  <si>
    <t>CINDY LORENA PEREZ LOPEZ</t>
  </si>
  <si>
    <t>Prestar los servicios profesionales en la Dirección de Participación, Transparencia y Servicio al Ciudadano de Función Pública, para apoyar el desarrollo, socialización y seguimiento de lineamientos e instrumentos que permitan la articulación de las acciones requeridas para incorporar el enfoque de Estado abierto como eje de las políticas a cargo de la Dirección.</t>
  </si>
  <si>
    <t>Función Pública cancelará el valor total del contrato en CUATRO (4) pagos, así:
a) Tres (3) pagos mensuales por valor de OCHO MILLONES OCHOCIENTOS MIL PESOS ($8.800.000) M/CTE, con corte al último día calendario del correspondiente mes.
b) Un último pago por valor de CINCO MILLONES OCHOCIENTOS SESENTA Y SEIS MIL SEISCIENTOS SESENTA Y SEIS PESOS ($5´866.666) M/CTE, con corte al 20 de diciembre de 2021.
Los pagos estarán sujetos a la presentación del informe de ejecución correspondiente, así como el cumplimiento de los productos que correspondan al periodo y la expedición del certificado de cumplimiento por parte del supervisor.</t>
  </si>
  <si>
    <t>Hasta el día 20 de diciembre de 2021, contado a partir del perfeccionamiento del mismo, expedición del registro presupuestal y la activación de la ARL.</t>
  </si>
  <si>
    <t>CPS-263-2021</t>
  </si>
  <si>
    <t>EDWIN JAVIER DIAZ BLANCO</t>
  </si>
  <si>
    <t>Prestar servicios profesionales en la Oficina de Tecnologías de la Información y las Comunicaciones de Función Pública para apoyar el desarrollo, implementación, soporte y mantenimiento permanentes de los componentes tecnológicos en lenguaje PHP que se requieran en el marco del proyecto de rediseño de la Red de Servidores Públicos.</t>
  </si>
  <si>
    <t>Función Pública cancelará el valor total de cada contrato en cuatro (4) pagos, así: a) Un (1) primer pago el último día calendario del mes de septiembre de septiembre por valor de DOS MILLONES QUINIENTOS MIL ($ 2.500.000), Incluido IVA.
b) Dos (2) pagos mensuales por valor de SIETE MILLONES QUINIENTOS MIL PESOS MCTE ($7.500.000) incluido IVA, con corte al último día calendario del correspondiente a los meses de octubre y noviembre.
c) Un (1) pago a la finalización del contrato por la suma de CINCO MILLONES DE PESOS MCTE ($5.000.000) incluido IVA, con corte al último día de prestación de servicio del mes de diciembre.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</si>
  <si>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CPS-264-2021</t>
  </si>
  <si>
    <t>AUGUSTO ALBERTO DAVID MEZA</t>
  </si>
  <si>
    <t>Prestar servicios profesionales en la Oficina de Tecnologías de la Información y las Comunicaciones de Función Pública para apoyar la implementación de cursos que se requieran en el marco del proyecto de la Red de Servidores Públicos y el soporte y mantenimiento de la plataforma Moodle.</t>
  </si>
  <si>
    <t>Función Pública cancelará el valor total del contrato en tres (3) pagos, así:
a) Un (1) pago inicial por la suma de DOS MILLONES DE PESOS ($2.000.000) M/CTE, corte al último día calendario del correspondiente mes de septiembre
b) Dos (2) pagos por SEIS MILLONES DE PESOS ($6.000.000) M/CTE, con corte al último día calendario de los meses de octubre y noviembre.
Los pagos estarán sujetos a la presentación del informe de ejecución correspondiente, así como el cumplimiento de los productos que correspondan al periodo y la expedición del certificado de cumplimiento por parte del supervisor.</t>
  </si>
  <si>
    <t>Hasta el día treinta (30) de noviembre de 2021, contado a partir del perfeccionamiento del mismo, expedición del registro presupuestal y la activación de la ARL.</t>
  </si>
  <si>
    <t>CPS-248-2021</t>
  </si>
  <si>
    <t>EDUARDO ARANGO TRUJILLO</t>
  </si>
  <si>
    <t>Prestar servicios profesionales en la Subdirección de Función Pública para apoyar labores de seguimiento a la gestión institucional, acompañamiento al procedimiento de instrumentalización de las políticas a cargo de la entidad, y en el seguimiento al producto de “documentos normativos” del proyecto de inversión de políticas</t>
  </si>
  <si>
    <t xml:space="preserve"> Función Pública cancelará el valor total de cada contrato en cinco (5) pagos, así: 
a) Un primer pago por valor de UN MILLÓN DE PESOS ($1.000.000) M/CTE, con corte al último día calendario del mes de agosto de 2021. 
b) Tres (3) pagos mensuales por valor de SIETE MILLONES QUINIENTOS MIL PESOS ($7.500.000) M/CTE, con corte al último día calendario del correspondiente mes. 
c) Un (1) pago a la finalización del contrato por la suma de CUATRO MILLONES QUINIENTOS MIL PESOS ($4.500.000)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</si>
  <si>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 xml:space="preserve">El plazo de ejecución del contrato será hasta el día dieciocho (18) de diciembre de 2021, contado a partir del perfeccionamiento del mismo, expedición del registro presupuestal y la activación de la ARL. </t>
  </si>
  <si>
    <t>SARA PAOLA OROZCO</t>
  </si>
  <si>
    <t>CPS-257-2021</t>
  </si>
  <si>
    <t>NARCY AURISTELA ISCALA TOBITO</t>
  </si>
  <si>
    <t>Prestar servicios profesionales en la Oficina de Tecnologías de la Información y las Comunicaciones de Función Pública, para apoyar el soporte, la verificación de la documentación de los Sistema de Información y las pruebas de los sistemas SUIT 4.0, SIGEP II, FURAG 3.0, y demás sistemas que le sean asignados.</t>
  </si>
  <si>
    <t>Función Pública cancelará el valor total de cada contrato en cuatro (4) pagos, así:
a) Tres (3) pagos mensuales, por valor de SEIS MILLONES CUATROCIENTOS SESENTA MIL NOVECIENTOS VEINTICINCO PESOS ($ 6.460.925) M/CTE, con corte al último día calendario del correspondiente mes.
b)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</si>
  <si>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OIRIS OLMOS SOSA</t>
  </si>
  <si>
    <t>CPS-259-2021</t>
  </si>
  <si>
    <t>LUZ OMAIRA ARDILA MEJIA</t>
  </si>
  <si>
    <t>Prestar servicios profesionales en la Oficina de Tecnologías de la información y las Comunicaciones de Función Pública, para apoyar las actividades relacionadas con la migración de datos de SIGEP I a SIGEP II y apoyar la estabilización de este último sistema</t>
  </si>
  <si>
    <t>Función Pública cancelará el valor total de cada contrato en CUATRO (4) pagos, así:
a) Un primer pago por valor de SEIS MILLONES NOVECIENTOS OCHENTA Y TRES MIL CUATROCIENTOS CUARENTA Y OCHO PESOS ($6’983.448) M/CTE
b) Dos (2) pagos mensuales, por valor de NUEVE MILLONES CIENTO OCHO MIL OCHOCIENTOS CUARENTA Y CINCO PESOS ($9’108.845) M/CTE, con corte al último día calendario del correspondiente mes.
c) Un (1) pago a la finalización del contrato por la suma de SEIS MILLONES SETENTA Y DOS MIL QUINIENTOS SESENTA Y TRES PESOS ($ 6.072.563) M/CTE.
Los pagos estarán sujetos a la presentación del informe de ejecución correspondiente, así como el cumplimiento de los productos que correspondan al periodo y la expedición del certificado de cumplimiento por parte del supervisor.</t>
  </si>
  <si>
    <t>CPS-252-2021</t>
  </si>
  <si>
    <t>JOSE MANUEL ERASO JURADO</t>
  </si>
  <si>
    <t>Prestar servicios profesionales en la Oficina de Tecnologías de la Información y las Comunicaciones de la Función Pública para apoyar la implementación de la política de gobierno digital específicamente en los aspectos relacionados con gobierno y gestión de TI en Función Pública.</t>
  </si>
  <si>
    <t>Función Pública cancelará el valor total de cada contrato en cuatro (4) pagos, así:
a) Tres (3) pagos mensuales, por valor de NUEVE MILLONES CIENTO OCHO MIL OCHOCIENTOS CUARENTA Y CINCO PESOS ($9.108.845) M/CTE incluido IVA y demás gastos asociados a la ejecución del contrato.
b) Un (1) pago a la finalización del contrato por la suma de SEIS MILLONES SETENTA Y DOS MIL QUINIENTOS SESENTA Y TRES PESOS ($6.072.563)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en caso de que aplique y la expedición del certificado de cumplimiento por parte del supervisor.</t>
  </si>
  <si>
    <t>CPS-265-2021</t>
  </si>
  <si>
    <t>ADRIANO EDUVAR OSORIO OROZCO</t>
  </si>
  <si>
    <t>Prestación de servicios de apoyo a la gestión en la Oficina de Tecnologías de la
Información y las Comunicaciones de Función Pública, para apoyar la
documentación y soporte de los Sistema de Información que le sean asignados.</t>
  </si>
  <si>
    <t>Función Pública cancelará el valor total de cada contrato en cuatro (4) pagos, así: a) Un primer pago por valor de SETECIENTOS CUARENTA Y UN MIL CUATROCIENTOS DIECISIETE PESOS ($741.417) M/CTE, incluidos impuestos y demás gastos asociados a la ejecución del contrato.
b) Dos (2) pagos mensuales, por valor de DOS MILLONES DOSCIENTOS VEINTICUATRO MIL DOSCIENTOS CINCUENTA Y TRES PESOS ($2’224.253) M/CTE, incluidos impuestos y demás gastos asociados a la ejecución del contrato.
c) con corte al último día calendario del correspondiente mes.
d) Un (1) pago a la finalización del contrato por la suma de UN MILLON CUATROCIENTOS OCHENTA Y DOS MIL OCHOCIENTOS TREINTA Y CINCO PESOS ($1’482.835)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t>
  </si>
  <si>
    <t>CENCOSUD COLOMBIA S.A</t>
  </si>
  <si>
    <t xml:space="preserve">Adquisición de cámaras de video WEBCAM USB 2,0 y diademas de tipo USB H390 con Micrófono y tipo XUE USB 2,0 con Micrófono Giratorio,  para el uso en transmisiones virtuales o televisivas en el cubrimiento de reuniones, asesorías y demás consultas  brindas por parte del Departamento Administrativo de la Función Pública </t>
  </si>
  <si>
    <t xml:space="preserve">Función Pública pagará el valor del contrato en un (1) solo pago, por un valor estimado de VEINTICUATRO MILLONES QUINIENTOS SETENTA Y CUATRO MIL CUATROCIENTOS PESOS ($24’574.400,00)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Todos los pagos estarán sujetos al Programa Anual Mensualizado de Caja P.A.C. y al cumplimiento de los procedimientos presupuestales. 
El Departamento Administrativo de la Función Pública como requisito previo para autorizar los pagos del contrato, verificará: 
1.  La factura Electrónica y el Código CUFE para la validación de la factura ante la DIAN, conforme a los requisitos señalados en el artículo 617 Estatuto Tributario y la desagregación de los bienes y/o servicios que conforman el valor facturado cuando no esté en la factura. 2.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3.  Registro Único Tributario RUT – DIAN. 4.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5.  Expedición del certificado de recibido a satisfacción por parte del Supervisor del contrato, sin que el monto total de los servicios prestados pueda exceder la cuantía total del contrato. 6.  Ingreso al Almacén si es el caso. 
El contratista debe expedir y enviar su factura electrónica conforme a las Circulares Externas 016 y 019 suscritas por el Administrador de SIIF Nación, para ser aprobadas por el Supervisor en el Software Olimpia IT. </t>
  </si>
  <si>
    <t>El Plazo de Ejecución del Contrato será de sesenta (60) días calendario, contado a partir de la expedición del registro presupuestal y dando cumplimiento al protocolo de bioseguridad, siendo el caso que la entrega se realizare dentro del tiempo de aislamiento selectivo decretado por el Gobierno Nacional. En todo caso el Contratista deberá entregar los bienes a adquirir a más tardar, en la sede de la entidad, dentro de los quince (15) días calendario, siguientes al perfeccionamiento del contrato.</t>
  </si>
  <si>
    <t>CPS-253-2021</t>
  </si>
  <si>
    <t>SERGIO LUIS RODRIGUEZ SOCARRAS</t>
  </si>
  <si>
    <t>Prestar servicios profesionales en la Secretaría General de Función Pública, desde el punto de vista financiero y administrativo, para apoyar el seguimiento y ejecución de los recursos de los proyectos de inversión.</t>
  </si>
  <si>
    <t>Función Pública cancelará el valor total de cada contrato en cuatro (4) pagos, así: a) Tres (3) pagos mensuales, por valor de SEIS MILLONES DE PESOS ($6´000.000) M/CTE, con corte al último día calendario del correspondiente mes.
b) Un (1) pago a la finalización del contrato por la suma de CUATRO MILLONES DE PESOS ($4.000.000) M/CTE.
Los pagos estarán sujetos a la presentación del informe de ejecución correspondiente, así como el cumplimiento de los productos que correspondan al periodo, y la expedición del certificado de cumplimiento por parte del supervisor.</t>
  </si>
  <si>
    <t>JOSE FERNANDO CEBALLOS</t>
  </si>
  <si>
    <t>CPS-258-2021</t>
  </si>
  <si>
    <t>LAURA FUENTES OBANDO</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</si>
  <si>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</si>
  <si>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Función Pública cancelará el valor total del presente contrato en cuatro (4) pagos, así:
a) Tres (3) pagos mensuales, por valor de SEIS MILLONES CIENTO CUARENTA Y TRES MIL PESOS ($6´143.000) M/CTE, con corte al último día calendario del correspondiente mes.
b) Un (1) pago a la finalización del contrato por la suma de CUATRO MILLONES NOVENTA Y CINCO MIL TRESCIENTOS TREINTA TRES PESOS ($4.095.333) M/CTE.
Los pagos estarán sujetos a la presentación del informe de ejecución correspondiente, así como el cumplimiento de los productos que correspondan al periodo, y la expedición del certificado de cumplimiento por parte del supervisor.</t>
  </si>
  <si>
    <r>
      <rPr>
        <b/>
        <sz val="15"/>
        <rFont val="Arial"/>
        <family val="2"/>
      </rPr>
      <t>36421</t>
    </r>
    <r>
      <rPr>
        <sz val="15"/>
        <rFont val="Arial"/>
        <family val="2"/>
      </rPr>
      <t xml:space="preserve"> 31/08/2021</t>
    </r>
  </si>
  <si>
    <t>CPS-255-2021</t>
  </si>
  <si>
    <t>JOSE NELSON AARON MONSALVO</t>
  </si>
  <si>
    <t>Prestar los Servicios Profesionales en la Dirección Jurídica, para apoyar las actividades del gestor normativo, en la actualización de la normativa, jurisprudencia y demás documentos relativos al sector Función Pública que se deban concordar,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</si>
  <si>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CUATRO (4) pagos, así:
a) Tres (3) pagos mensuales, por valor de TRES MILLONES SETECIENTOS SIETE MIL OCHENTA Y OCHO PESOS ($3.707.088) M/CTE, con corte al último día calendario del correspondiente mes.
b) Un (1) pago a la finalización del contrato por la suma de DOS MILLONES CUATROCIENTOS SETENTA Y UN MIL TRESCIENTOS NOVENTA Y DOS PESOS ($2.471.392) M/CTE.</t>
  </si>
  <si>
    <t>EDITORIAL LA UNIDAD S A</t>
  </si>
  <si>
    <t>Contratar la prestación del servicio de publicación impresa de avisos</t>
  </si>
  <si>
    <t xml:space="preserve">Función Pública pagará de acuerdo con el servicio prestado, previa presentación de la constancia de publicación del aviso, presentación de la factura y expedición del certificado de recibido a satisfacción por el supervisor del contrato, sin que el monto total de los servicios prestados pueda exceder la cuantía total del mismo. 
Todos los pagos estarán sujetos al Programa Anual Mensualizado de Caja P.A.C. y al cumplimiento de los procedimientos presupuestales. 
El Departamento Administrativo de la Función Pública como requisito previo para autorizar los pagos del contrato, verificará 
1. La factura Electrónica y el Código CUFE para la validación de la factura ante la DIAN, conforme a los requisitos señalados en el artículo 617 Estatuto Tributario y la desagregación de los bienes y/o servicios que conforman el valor facturado cuando no esté en la factura. 2.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3. Registro Único Tributario RUT – DIAN. 4.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 5. Expedición del certificado de recibido a satisfacción por parte del Supervisor del contrato, sin que el monto total de los servicios prestados pueda exceder la cuantía total del contrato. 6. Ingreso al Almacén si es el caso. 
El contratista debe expedir y enviar su factura electrónica conforme a las Circulares Externas 016 y 019 suscritas por el Administrador de SIIF Nación, para ser aprobadas por el Supervisor en el Software Olimpia IT. </t>
  </si>
  <si>
    <t>El plazo de ejecución del Contrato será de tres meses (3) contados a partir de la expedición del registro presupuestal</t>
  </si>
  <si>
    <t xml:space="preserve">CLAUDIA LILIANA TIRADO ALARCÓN  </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</si>
  <si>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</si>
  <si>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VEINTE MILLONES DE PESOS ($20’000.000,00)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</si>
  <si>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Será de sesenta (60) días calendario, contado a partir de la expedición del registro presupuestal. En todo caso el Contratista deberá entregar al Departamento Administrativo de la Función Pública, los bienes a más tardar dentro de los treinta (30) días calendario siguientes, a la fecha de la colocación de la Orden de Compra en la Tienda Virtual del Estado Colombiano.</t>
  </si>
  <si>
    <t>270-2021</t>
  </si>
  <si>
    <t>ORACLE COLOMBIA LTDA</t>
  </si>
  <si>
    <t>Contratar la actualización y renovación del servicio de soporte del Software Update License and Support (SULS) para todo el licenciamiento Oracle y los Servicios de Soporte Técnico de Hardware Oracle Premier Support for Systems para los dos (2) equipos ODA que posee Función Pública, de conformidad con los lineamientos establecidos en el Instrumento de Agregación de Demanda suscrito por Colombia Compra Eficiente.</t>
  </si>
  <si>
    <t>Función Pública pagará el valor del Contrato, de conformidad con las condiciones estipuladas en el Instrumento de Agregación de Demanda suscrito por la Agencia Nacional de Contratación Pública - Colombia Compra Eficiente, para los servicios Oracle, previa presentación de la respectiva factura y expedición del certificado de recibido a satisfacción por el Supervisor del Contrato, sin que el monto total de los servicios de soporte pueda exceder la cuantía total del contrato.
Función Pública cancelará el valor total del contrato de la siguiente forma:
Un (1) pago por valor de MIL DOS MILLONES NOVECIENTOS CINCUENTA Y SIETE MIL SEISCIENTOS DIECISIETE PESOS ($1.002.957.617,00) M/CTE, incluido IVA y demás gastos asociados a la ejecución del contrato previa entrega de la carta de activación de los códigos identificadores y presentación de la respectiva factura, expedición del certificado de recibido a satisfacción por parte del Supervisor del Contrato.</t>
  </si>
  <si>
    <t>Hasta el 31 de diciembre de 2021, previo perfeccionamiento, expedición del registro presupuestal y aprobación de pólizas.</t>
  </si>
  <si>
    <t>RAFAEL HUMBERTO RODRIGUEZ BARRIOS</t>
  </si>
  <si>
    <t>CPS-273-2021</t>
  </si>
  <si>
    <t>OTTO JAVIER BERMUDEZ ROJAS</t>
  </si>
  <si>
    <t>Prestar servicios profesionales en la Oficina de Tecnologías de la información y las Comunicaciones de Función Pública, para apoyar la migración de datos de SIGEP I a SIGEP II.</t>
  </si>
  <si>
    <t>Función Pública cancelará el valor total de cada contrato en tres (3) pagos, así:
a) Dos (2) pagos mensuales, por valor de NUEVE MILLONES CIENTO OCHO MIL OCHOCIENTOS CUARENTA Y CINCO PESOS ($9’108.845) M/CTE y demás gastos asociados a la ejecución del contrato con corte al último día calendario del correspondiente mes.
b) Un (1) pago a la finalización del contrato por la suma de SEIS MILLONES TRESCIENTOS SETENTA Y SEIS MIL CIENTO NOVENTA Y DOS PESOS ($ 6.376.192)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</si>
  <si>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del mismo, expedición del registro presupuestal y la activación de la ARL.</t>
  </si>
  <si>
    <t>CPS-266-2021</t>
  </si>
  <si>
    <t>EDDIE MANUEL BAUTISTA BUSTAMANTE</t>
  </si>
  <si>
    <t>Prestar servicios profesionales en la Oficina de Tecnologías de la Información y las Comunicaciones de Función Pública para apoyar el desarrollo, implementación, soporte y mantenimiento permanente de los componentes tecnológicos en lenguaje JAVA que se requieran en el marco del proyecto de la Red de Servidores Públicos.</t>
  </si>
  <si>
    <t>Función Pública cancelará el valor total de cada contrato en cuatro (4) pagos, así:
a) Un (1) pago a la finalización del mes septiembre por la suma de OCHOCIENTOS SESENTA Y CUATRO MIL NOVECIENTOS SESENTA Y SEIS PESOS ($ 864.966) M/CTE.
b) Dos (2) pagos mensuales por valor de TRES MILLONES SETECIENTOS SIETE MIL PESOS ($3.707.000) M/CTE, con corte al último día calendario del correspondiente mes.
c) Un (1) pago a la finalización del contrato por la suma de DOS MILLONES CUATROCIENTOS SETENTA Y UN MIL TRESCIENTOS TREINTA Y TRES PESOS ($ 2.471.333) M/CTE.
En cada caso los valores incluyen impuestos y demás gastos asociados a la ejecución del contrato.</t>
  </si>
  <si>
    <r>
      <rPr>
        <b/>
        <sz val="15"/>
        <rFont val="Arial"/>
        <family val="2"/>
      </rPr>
      <t>33321</t>
    </r>
    <r>
      <rPr>
        <sz val="15"/>
        <rFont val="Arial"/>
        <family val="2"/>
      </rPr>
      <t xml:space="preserve"> </t>
    </r>
  </si>
  <si>
    <t>Hasta el día (20) veinte de diciembre de 2021, contado a partir del perfeccionamiento del mismo, expedición del registro presupuestal y la activación de la ARL.</t>
  </si>
  <si>
    <t>CPS-272-2021</t>
  </si>
  <si>
    <t>WILLIAM MANUEL VARGAS ROBLES</t>
  </si>
  <si>
    <t>Prestar servicios profesionales en la Oficina de Tecnologías de la Información y las Comunicaciones de Función Pública para apoyar la gestión y orientación metodológica de las actividades requeridas para desarrollo, implementación, y puesta en producción del proyecto de la Red de Servidores Públicos y de los proyectos y sistemas de información que se le asignen.</t>
  </si>
  <si>
    <t>Función Pública cancelará el valor total de cada contrato en tres (3) pagos, así:
a) Dos (2) pago mensual por valor de SEIS MILLONES CUATROCIENTOS MIL PESOS ($6.400.000) M/CTE, con corte al último día calendario correspondiente al mes de octubre y noviembre.
b) Un (1) pago a la finalización del contrato por la suma de CUATRO MILLONES DOSCIENTOS SESENTA Y SEIS MIL SEICIENTOS SESENTA Y SEIS PESOS ($4.266.666) M/CTE, con corte al último día de prestación de servicio del mes de diciembre.
En cada caso los valores incluyen impuestos y demás gastos asociados a la ejecución del contrato.</t>
  </si>
  <si>
    <t>CPS-269-2021</t>
  </si>
  <si>
    <t>ENRIQUE LUIS JIMENEZ VENCE</t>
  </si>
  <si>
    <t>Prestar los servicios profesionales en la Subdirección del Departamento Administrativo de la Función Pública para apoyar en el seguimiento técnico al cumplimiento de las metas y ejecución de recursos asociados al producto de “Servicio de información de gestión pública” y en la implementación de la Fase IV del Costumer Relationship Management (CRM) en los procesos y dependencias del Departamento.</t>
  </si>
  <si>
    <t>El Departamento Administrativo de la Función Pública cancelará el valor total de cada contrato en cuatro (4) pagos, así:
a) Un primer pago por valor de UN MILLON SETECIENTOS CINCUENTA MIL PESOS ($1.750.000) M/CTE, con corte al último día calendario del mes de septiembre de 2021.
b) Dos (2) pagos mensuales por valor de SIETE MILLONES QUINIENTOS MIL PESOS ($7.500.000) M/CTE, con corte al último día calendario del correspondiente mes.
c) Un (1) pago a la finalización del contrato por la suma de CINCO MILLONES DE PESOS ($5.000.000) M/CTE.
En cada caso los valores incluyen impuestos y demás gastos asociados a la ejecución del contrato.
Todos los pagos estarán sujetos al Programa Anual Mensualizado de Caja P.A.C. y al cumplimiento de los procedimientos presupuestales.</t>
  </si>
  <si>
    <t>CPS-271-2021</t>
  </si>
  <si>
    <t>MARIA DE LOS ANGELES PASCUAL</t>
  </si>
  <si>
    <t>Prestar los servicios profesionales en la Oficina de Tecnologías de la Información y las Comunicaciones de Función Pública para apoyar jurídicamente los aspectos relacionados con los procesos contractuales, así como apoyar la revisión de temas legales y jurídicos asociados a los contratos con cargo a recursos de la OTIC o donde la OTIC preste su apoyo técnico.</t>
  </si>
  <si>
    <t>Función Pública cancelará el valor total de cada contrato en tres (3) pagos, así:
-Un primer pago por valor de SIETE MILLONES SEISCIENTOS DIECISEIS MIL PESOS ($7.616.000,00) M/CTE, incluido IVA y demás gastos asociados a la ejecución del contrato, correspondiente a la sumatoria de los dos últimos días de septiembre 29 y 30 de 2021 más los días correspondientes al mes completo de octubre de 2021.
-Un (1) pago mensual, por valor de SIETE MILLONES CIENTO CUARENTA MIL PESOS ($ 7.140.000) M/CTE, incluidos IVA y demás gastos asociados a la ejecución del contrato, con corte al último día calendario del mes de noviembre de 2021.
-Un (1) pago a la finalización del contrato por la suma de CUATRO MILLONES SETECIENTOS SESENTA MIL PESOS ($ 4.760.000,00) M/CTE, incluido IVA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t>
  </si>
  <si>
    <t>CPS-275-2021</t>
  </si>
  <si>
    <t>MARIA CAMILA VILLA MOSQUERA</t>
  </si>
  <si>
    <t>Prestar los servicios profesionales de abogado en la Dirección Jurídica para apoyar las actividades del Gestor Normativo, en la tematización de jurisprudencia, conceptos, actualización de la normativa, jurisprudencia y demás documentos relativos al sector Función Pública que se deban concordar, así como brindar apoyo en la elaboración de conceptos jurídicos.</t>
  </si>
  <si>
    <t>Función Pública cancelará el valor total de cada contrato en (3) pagos, así:
a) Un primer pago por valor de CUATRO MILLONES TRESCIENTOS VEINTE MIL PESOS ($4´320.000) M/CTE, con corte al último día calendario del mes de octubre b) Un segundo pago por valor de CUATRO MILLONES OCHOCIENTOS MIL PESOS ($4´800.000) M/CTE, con corte al último día calendario del correspondiente mes.
c) Un (1) pago a la finalización del contrato por la suma de TRES MILLONES DOSCIENTOS MIL PESOS ($3´200.000) M/CTE.
El Departamento Administrativo de la Función Pública como requisito previo para autorizar los pagos del contrato, verificará:</t>
  </si>
  <si>
    <t>Será con fecha de inicio el cuatro (4) de octubre y hasta el día veinte (20) de diciembre de 2021, contado a partir del perfeccionamiento del mismo, expedición del registro presupuestal y la activación de la ARL.</t>
  </si>
  <si>
    <t>268-2021</t>
  </si>
  <si>
    <t>SUMIMAS SAS</t>
  </si>
  <si>
    <t>Adquisición de equipos de cómputo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</si>
  <si>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CCENEG-018-1-2019, para la compra o alquiler de Equipos Tecnológicos y Periféricos en las entidades del Estado, previa presentación de la respectiva factura, ingreso al almacén y expedición del certificado de recibido a satisfacción por parte del Supervisor del Contrato, sin que el monto total de los adquiridos pueda exceder la cuantía total del contrato.</t>
  </si>
  <si>
    <t>Hasta el veinte (20) de diciembre del 2021</t>
  </si>
  <si>
    <t>EDGAR ALEXANDER PRIETO</t>
  </si>
  <si>
    <t>267-2021</t>
  </si>
  <si>
    <t>HARDWARE ASESORIAS SOFTWARE LTDA</t>
  </si>
  <si>
    <t>Prestación de servicios de apoyo a la gestión   LINEA PAA No 321</t>
  </si>
  <si>
    <t>A-02-01-01-003-08-01-4 OTROS MUEBLES N.C.P.</t>
  </si>
  <si>
    <t xml:space="preserve">48102009 
56101538
56101519
56112104
</t>
  </si>
  <si>
    <t>Mesas plegables y sillas ergonómicas para el personal de la entidad. Linea 322</t>
  </si>
  <si>
    <t>48101902
48101903
52150000
52151701
52151702
52151703
52151704
52151807</t>
  </si>
  <si>
    <t>Parlante con micrófono para sala de reuniones. Linea 323</t>
  </si>
  <si>
    <t>DICIEMBRE</t>
  </si>
  <si>
    <t>SERGIO LUIS RODRIGUEZ  - Secretaría General 
Luz Dary Cuevas Muñoz - Coordinadora Grupo de Gestión Contractual</t>
  </si>
  <si>
    <t>DIRECCION JURÍDICA</t>
  </si>
  <si>
    <t>Prestación de servicios profesionales   LINEA PAA No 324</t>
  </si>
  <si>
    <t>CPS-280-2021</t>
  </si>
  <si>
    <t>GUSTAVO ANDRES BARRERA SEGURA</t>
  </si>
  <si>
    <t>Prestar servicios profesionales en la Oficina Asesora de Comunicaciones de
Función Pública para apoyar la estructuración, visualización y maquetación en
HTML y CSS, en el administrador de contenidos Liferay de la interfaz gráfica de la
Red de Servidores Públicos, cumpliendo con los criterios de usabilidad y
accesibilidad de Gobierno Digital.</t>
  </si>
  <si>
    <t>Función Pública cancelará el valor total de cada contrato en tres (3) pagos, así:
a) Un primer pago por valor de TRES MILLONES TRESCIENTOS CINCUENTA
Y SESI MIL SEISCIENTOS SESENTA YSEIS PESOS (3’356.666), con corte
al último día calendario del mes de octubre
b) Un (1) pago mensual por valor de CINCO MILLONES TRESCIENTOS MIL
PESOS ($5.300.000) M/CTE, con corte al último día calendario del mes de
noviembre.
c) Un (1) pago a la finalización del contrato por la suma de TRES MILLONES
QUINIENTOS TREINTA Y TRES MIL PESOS TRESCIENTOS TREINTRA Y
TRES PESOS ($3.533.333) M/CTE.
En cada caso los valores incluyen impuestos y demás gastos asociados a la
ejecución del contrato.
Todos los pagos estarán sujetos al Programa Anual Mensualizado de Caja P.A.C.
y al cumplimiento de los procedimientos presupuestales.
El Departamento Administrativo de la Función Pública como requisito previo para
autorizar los pagos del contrato, verificará:</t>
  </si>
  <si>
    <t>Hasta el día (20) veinte de diciembre de
2021, contado a partir del perfeccionamiento del mismo, expedición del registro
presupuestal y la activación de la ARL.</t>
  </si>
  <si>
    <t>CPS-279-2021</t>
  </si>
  <si>
    <t>MARIA DEL PILAR GOMEZ SALLEG</t>
  </si>
  <si>
    <t>Prestar servicios profesionales en la Oficina Asesora de Comunicaciones para apoyar las actividades y el seguimiento al flujo de la comunicación externa y de posicionamiento digital que soporta la planeación de la OAC para la difusión y socialización de las políticas públicas de Función Pública y los resultados de la gestión.</t>
  </si>
  <si>
    <t>Función Pública cancelará el valor total de cada contrato en tres (3) pagos, así:
a) Un (1) primer pago por valor de CUATRO MILLONES NOVECIENTOS OCHENTA Y TRES MIL TRESCIENTOS DIECIOCHO PESOS ($4´983.318) M/CTE, con corte al último día calendario del mes de octubre de 2021.
b) Un (1) pago mensual, por valor de SEIS MILLONES QUINIENTOS MIL PESOS ($6´500.000) M/CTE, con corte al ultimo día calendario del correspondiente mes.
c) Un (1) pago a la finalización del contrato por la suma de CUATRO MILLONES TRESCIENTOS TREINTA Y TRES MIL TRESCIENTOS TREINTA Y TRES PESOS ($4´333.333) M/CTE.
El Departamento Administrativo de la Función Pública como requisito previo para autorizar los pagos del contrato, verificará:</t>
  </si>
  <si>
    <r>
      <rPr>
        <b/>
        <sz val="15"/>
        <rFont val="Arial"/>
        <family val="2"/>
      </rPr>
      <t>35121</t>
    </r>
    <r>
      <rPr>
        <sz val="15"/>
        <rFont val="Arial"/>
        <family val="2"/>
      </rPr>
      <t xml:space="preserve"> </t>
    </r>
  </si>
  <si>
    <t>Hasta el veinte (20) de diciembre de 2021, contado a partir del perfeccionamiento del mismo, expedición del registro presupuestal y la activación de la ARL.</t>
  </si>
  <si>
    <t>GABRIELA ROSALÍA OSORIO VALDERRAMA</t>
  </si>
  <si>
    <t>274-2021</t>
  </si>
  <si>
    <t>COINSA SAS</t>
  </si>
  <si>
    <t>Compra de equipo servidor para la renovación del controlador de dominio de la Entidad, acorde a lo detallado en el Anexo Ficha Técnica.</t>
  </si>
  <si>
    <t>Función Pública pagará el valor del contrato en un (1) único pago en pesos colombianos, previa entrega del equipo servidor.
Lo anterior, previa presentación del certificado de cumplimiento del contratista firmado por el supervisor, sin que el monto total del bien, pueda exceder la cuantía total del contrato.
Adicionalmente, todos los pagos estarán sujetos al Programa Anual Mensualizado de Caja
P.A.C. y al cumplimiento de los procedimientos presupuestales. de Caja P.A.C. y al cumplimiento de los procedimientos presupuestales.</t>
  </si>
  <si>
    <r>
      <rPr>
        <b/>
        <sz val="15"/>
        <rFont val="Arial"/>
        <family val="2"/>
      </rPr>
      <t>35321</t>
    </r>
    <r>
      <rPr>
        <sz val="15"/>
        <rFont val="Arial"/>
        <family val="2"/>
      </rPr>
      <t xml:space="preserve"> </t>
    </r>
  </si>
  <si>
    <t>Será de cuarenta y cinco (45) días calendario, previo perfeccionamiento del mismo, expedición del registro presupuestal y aprobación de pólizas.</t>
  </si>
  <si>
    <t>276-2021</t>
  </si>
  <si>
    <t>PANAMERICANA LIBRERÍA Y PAPELERÍA S.A.</t>
  </si>
  <si>
    <t>Adquisición de dispositivos digitales y sus accesorios para cubrimiento de eventos, de conformidad con los lineamientos establecidos en la Tienda Virtual del Estado Colombiano – Grandes Superficies.</t>
  </si>
  <si>
    <t>Función Pública pagará el valor del contrato en un (1) solo pago, por un valor estimado de VEINTICINCO MILLONES TRESCIENTOS NOVENTA Y DOS MIL CIENTO UN PESOS ($25’392.101,00)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</si>
  <si>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278-2021</t>
  </si>
  <si>
    <t>COMERCIALIZADORA ROMO S.A.S.</t>
  </si>
  <si>
    <t>La adquisición, instalación, protección y puesta en funcionamiento de una planta electrica, para el edificio sede del departamento administrativo de la funcion publica</t>
  </si>
  <si>
    <t>Función Pública pagará el valor del contrato en tres (3) pagos,discriminados de la siguiente manera:
1.	Un primer pago con el suministro e instalación de transferencia automática por valor de CUARENTA Y DOS MILLONES CIENTO UN MIL NOVECIENTOS SETENTA Y OCHO PESOS ($42'101.978) M/CTE incluido IVA, una vez sea recibido a satisfacción por el supervisor del contrato, el cual estará supeditado a la expedición del acta de recibo a satisfacción parcial y evaluación al contratista por parte del Supervisor del Contrato, al pago del Sistema Integral de Seguridad Social en Salud, Pensiones y Riesgos Laborales y al pago de los Aportes de Parafiscales (si aplica), así como a la factura.
2.	Un segundo pago con elsuministro e instalación de grupo Electrógeno - Planta eléctrica con cabina de
insonorización trifásica 500KVA-400KW Standby, 1800RPM-60Hz. Incluyendo accesorios y dueto de escape, por valor de DOSCIENTOS OCHENTA Y OCHO MILLONES NOVECIENTOS SETENTA Y SIETE
MIL DOSCIENTOS NOVENTA Y DOS PESOS ($288'977.292) M/CTE incluido IVA,el cual estará supeditado
a la expedición del acta de recibo a satisfacción parcial y evaluación al contratista por parte del Supervisor del Contrato, al pago del Sistema Integral de Seguridad Social en Salud, Pensiones y Riesgos Laborales y al pago de los Aportes de Parafiscales (si aplica), así como a la factura.
3.	Un tercer y último pago con la finalización de las OBRAS DE ADECUACIÓN, DE PROTECCIÓN Y PUESTA EN FUNCIONAMIENTO DE LA PLANTA ELÉCTRICA por valor de CINCUENTA Y UN MILLONES NOVECIENTOS CINCUENTA Y CINCO MIL CIENTO DIECINUEVE PESOS (51.955.119) M/CTE incluido IVA, el cual estará supeditado a la expedición del acta de recibo a satisfacción final y evaluación al contratista por parte del Supervisor del Contrato,al pago del Sistema Integral de Seguridad Social en Salud, Pensiones y Riesgos Laborales y al pago de los Aportes de Parafiscales (si aplica),así como a la factura.</t>
  </si>
  <si>
    <t>Hasta el treinta (30) de diciembre del 2021, contado a partir del perfeccionamiento del mismo, previo registro presupuesta!, aprobación de garantías y suscripción del Acta de Inicio.</t>
  </si>
  <si>
    <t>CPS-282-2021</t>
  </si>
  <si>
    <t xml:space="preserve"> DANIELA DEL VECCHIO RODRIGUEZ</t>
  </si>
  <si>
    <t>Prestar servicios profesionales en la Oficina Asesora de Comunicaciones para apoyar la corrección de estilo de las publicaciones técnicas pendientes de este proceso que se encuentran incluidas en la matriz de instrumentalización para la vigencia 2021.</t>
  </si>
  <si>
    <t>Función Pública cancelará el valor total de cada contrato en tres (3) pagos, así:
a) Un primer pago por valor de UN MILLÓN QUINIENTOS OCHENTA Y OCHO MIL SETECIENTOS CINCUENTA Y DOS PESOS ($1´588.752) M/CTE, con corte al último día calendario del mes de octubre de 2021.
b) Un (1) pago mensual, por valor de CUATRO MILLONES SETECIENTOS SESENTA Y SEIS MIL DOSCIENTOS CINCUENTA Y SEIS PESOS ($4´766.256) M/CTE, con corte al último día calendario del correspondiente mes.
c) Un (1) pago a la finalización del contrato por la suma de TRES MILLONES CIENTO SETENTA Y SIETE MIL QUINIETOS CUATRO PESOS ($3´177.504) M/CTE.
El Departamento Administrativo de la Función Pública como requisito previo para autorizar los pagos del contrato, verificará:</t>
  </si>
  <si>
    <t>277-2021</t>
  </si>
  <si>
    <t xml:space="preserve">FABIO GARZON DAZA </t>
  </si>
  <si>
    <t>MANTENIMIENTO A TODO COSTO Y/O MEJORAS LOCATIVAS DE LAS INSTALACIONES DE LA SEDE DEL DEPARTAMENTO ADMINISTRATIVO DE LA FUNCIÓN PÚBLICA</t>
  </si>
  <si>
    <t>Función Pública pagará el valor del Contrato, mediante pagos parciales de acuerdo a los servicios prestados y facturados, de cada uno de los mantenimientos y mejoras locativas a todo costo, que se requieran durante el plazo de ejecución, dentro de los treinta (30) días siguientes al acta de recibo a satisfacción del objeto contractual suscrita por el supervisor del contrato, previo cumplimiento de los trámites administrativos y financieros a que haya lugar. Los pagos se realizarán teniendo en cuenta los porcentajes que se relacionan a continuación, para cada uno de los CDP que amparan el proceso, los cuales se aplicaran de conformidad con la propuesta económica de la firma adjudicataria así:</t>
  </si>
  <si>
    <t>Será dos (2) meses, contados a partir del perfeccionamiento del mismo, previo registro presupuestal, y aprobación de las pólizas y firma del Acta de Inicio.</t>
  </si>
  <si>
    <t>237-2021</t>
  </si>
  <si>
    <t>CONSORCIO IP-INSOL 2020</t>
  </si>
  <si>
    <t>Contratar el servicio de mantenimiento preventivo y correctivo a todo costo de los sistemas de
iluminación, redes normal y regulada, de la subestación eléctrica y sus componentes (incluyendo
bolsa de repuestos), del edificio sede del Departamento Administrativo de la Función Pública.</t>
  </si>
  <si>
    <t>Función Pública pagará el valor del Contrato, mediante pagos parciales de acuerdo a los servicios
prestados y facturados, de cada uno de los mantenimientos preventivos y correctivos a todo costo,
que se requieran durante el plazo de ejecución, dentro de los treinta (30) días siguientes al acta
de recibo a satisfacción del objeto contractual suscrita por el supervisor del contrato, previo
cumplimiento de los trámites administrativos y financieros a que haya lugar.
El pago se realizará,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t>
  </si>
  <si>
    <t>Hasta el quince (15) de diciembre del 2021 y/o hasta agotar
recursos, lo que primero ocurra, contado a partir del perfeccionamiento del mismo, previa expedición
del registro presupuestal, aprobación de garantías y suscripción del Acta de Inicio.</t>
  </si>
  <si>
    <t>A- 02-01-01-004-005-01 MAQUINAS PARA OFICINA Y CONTABILIDAD, Y SUS PARTES Y ACCESORIOS</t>
  </si>
  <si>
    <t>mnbvcs</t>
  </si>
  <si>
    <t>EDGAR ALEXANDER PRIETO MUÑOZ EXT. 501 eprieto@funcionpublica.gov.co</t>
  </si>
  <si>
    <t>Prestación de servicios profesionales   LINEA PAA No 325</t>
  </si>
  <si>
    <t>DIRECCION DE DESARROLLO ORGANIZACIONAL</t>
  </si>
  <si>
    <t>Prestación de servicios profesionales   LINEA PAA No 326</t>
  </si>
  <si>
    <t>HUGO ARMANDO PÉREZ
hperez@funcionpublica.gov.co</t>
  </si>
  <si>
    <t>CPS-287-2021</t>
  </si>
  <si>
    <t>GABRIEL RICARDO CAMACHO ARCILA</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</si>
  <si>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
OBLIGACIONES DEL CONTRATISTA:</t>
  </si>
  <si>
    <t>Función Pública cancelará el valor total del presente contrato en dos (2) pagos, e discriminando el aporte de cada uno de los proyectos de inversión que financian el contrato, así :
a)	Un primer pago, con corte al 30 del mes de noviembre de 2021 por va lor de CUATRO MILLONES QUINIENTOS CUATRO MIL OCHOCIENTOS SESENTA Y SEIS PESOS ($4.504.866) M/CTE.
b)	Un segundo y último pago, correspondiente a los días del mes de diciembre de 2021 por valor  de  CUATRO  MILLONES  NOVENTA  Y  CINCO  MIL TRESC IENTOS TREINTA Y DOS PESOS ($4.095 .332) M/CTE.
Cada uno de los proyectos de inversión que respaldan la presente contratación cubrirán, en una proporción del 50% el pago 1 y 2.</t>
  </si>
  <si>
    <r>
      <rPr>
        <b/>
        <sz val="15"/>
        <rFont val="Arial"/>
        <family val="2"/>
      </rPr>
      <t>39221- 39321</t>
    </r>
    <r>
      <rPr>
        <sz val="15"/>
        <rFont val="Arial"/>
        <family val="2"/>
      </rPr>
      <t xml:space="preserve"> </t>
    </r>
  </si>
  <si>
    <t>Hasta el día veinte (20) de diciembre de 2021, contado a partir del perfeccionamiento del mismo, expedic ión del registro presupuesta! y la activación de la ARL.</t>
  </si>
  <si>
    <t>CPS-283-2021</t>
  </si>
  <si>
    <t>ANDRÉS CAMILO HIGUERA</t>
  </si>
  <si>
    <t>Prestar servicios profesionales en la Oficina Asesora de Comunicaciones de la Función Pública para apoyar el proceso de diagramación de las publicaciones y documentos técnicos que fueron incluidos recientemente a los ya programados en la matriz de instrumentalización para la vigencia 2021.</t>
  </si>
  <si>
    <t>Función Pública cancelará el valor total de cada contrato en tres (3) pagos, así:
a) Un primer pago por valor de TRESCIENTOS DIECISIETE MIL SETECIENTOS CINCUENTA PESOS ($317.750) M/CTE, con corte al último día calendario del mes de octubre de 2021.
b) Un (1) pago mensual, por valor de CUATRO MILLONES SETECIENTOS SESENTA Y SEIS MIL DOSCIENTOS CINCUENTA Y SEIS PESOS ($4´766.256) M/CTE, con corte al último día calendario del correspondiente mes.
c) Un (1) pago a la finalización del contrato por la suma de TRES MILLONES CIENTO SETENTA Y SIETE MIL QUINIENTOS CUATRO PESOS ($3´177.504) M/CTE.
El Departamento Administrativo de la Función Pública como requisito previo para autorizar los pagos del contrato, verificará:</t>
  </si>
  <si>
    <t>284-2021</t>
  </si>
  <si>
    <t>PSIGMA CORPORATION SAS</t>
  </si>
  <si>
    <t>Adquirir los códigos de acceso (PIN), para la evaluación por parte de Función Pública, de las competencias laborales de los aspirantes a ocupar el empleo de jefe de oficina, asesor, coordinador o auditor de control interno o quien haga sus veces en las entidades de la Rama Ejecutiva del orden nacional y territorial, de acuerdo con las condiciones establecidas en las especificaciones técnicas</t>
  </si>
  <si>
    <t>Función Pública cancelará el valor del Contrato en un (1) solo pago, previa certificación emitida por EL CONTRATISTA, en la cual indique la activación de quinientos cincuenta (550) Códigos de Acceso (PIN) para desarrollar la prueba KOMPE Estatal DEC 989, sin que el monto total de los servicios prestados pueda exceder la cuantía total del mismo.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t>
  </si>
  <si>
    <t>Será de dieciocho (18) meses contados a partir del perfeccionamiento del mismo, registro presupuestal o hasta agotar los Quinientos Cincuenta (550) códigos de acceso (PIN), lo que ocurra primero. La entrega y activación de las pruebas se hará dentro de los cinco (5) días calendarios siguientes, a la fecha de perfeccionamiento del contrato y expedición del registro presupuestal.</t>
  </si>
  <si>
    <t>INGRIDS DE JESUS REYES BERDUGO (E)</t>
  </si>
  <si>
    <t>CPS-285-2021</t>
  </si>
  <si>
    <t>MARIA JOSE MONTES LOZANO</t>
  </si>
  <si>
    <t>Función Pública cancelará el valor total de cada contrato en dos (02) pagos, así:
a) Un primer pago por valor de DOS MILLONES CUATROCIENTOS SETENTA Y UN MIL TRESCIENTOS NOVENTA Y DOS PESOS ($2.471.392) M/CTE, con corte al último día calendario del mes de noviembre de 2021.
b) Un (1) pago a la finalización del contrato por la suma de UN MILLÓN SETECIENTOS SESENTA Y CINCO MIL DOSCIENTOS OCHENTA PESOS ($1.765.280)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</si>
  <si>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r>
      <rPr>
        <b/>
        <sz val="15"/>
        <rFont val="Arial"/>
        <family val="2"/>
      </rPr>
      <t>39021</t>
    </r>
    <r>
      <rPr>
        <sz val="15"/>
        <rFont val="Arial"/>
        <family val="2"/>
      </rPr>
      <t xml:space="preserve"> </t>
    </r>
  </si>
  <si>
    <t>287-2021</t>
  </si>
  <si>
    <t>NEX COMPUTER S.A.S.</t>
  </si>
  <si>
    <t>Adquisición de equipos de cómputo con Sistema Operativo Microsoft Windows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</si>
  <si>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CCENEG-018-1-2019, para la compra o alquiler de Equipos Tecnológicos y Periféricos en las entidades del Estado, previa presentación de la respectiva factura, ingreso al almacén y expedición del certificado de recibido a satisfacción por parte del Supervisor del Contrato, sin que el monto total de los adquiridos pueda exceder la cuantía total del contrato.
El Departamento Administrativo de la Función Pública como requisito previo para autorizar los pagos del contrato, verificará:
1.Informe escrito del supervisor en el cual se detalle el (bien o servicios), el valor
ejecutado a pagar y el porcentaje del mismo.
2.La factura Electrónica con el Código CUFE para la validación de la factura ante la DIAN, conforme a los requisitos señalados en el artículo 617 Estatuto Tributario.</t>
  </si>
  <si>
    <t>286-2021</t>
  </si>
  <si>
    <t xml:space="preserve">TERMECQ S.A.S </t>
  </si>
  <si>
    <t>Prestar el servicio de soporte técnico, mantenimiento preventivo y correctivo a todo costo de los aires acondicionados del auditorio del edificio sede del Departamento Administrativo de la Función Pública, ubicado en la carrera 6 N° 12- 62 de la ciudad de Bogotá D.C.</t>
  </si>
  <si>
    <t>Función Pública pagará el valor del Contrato, en mensualidades vencidas, de acuerdo con los servicios efectivamente prestados, dentro de los treinta (30) días siguientes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El Departamento Administrativo de la Función Pública como requisito previo para autorizar los pagos del contrato, verificará:
1. Informe escrito del supervisor en el cual se detalle los servicios, el valor ejecutado a pagar y el porcentaje del mismo.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t>
  </si>
  <si>
    <t>Hasta el 20 de diciembre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</si>
</sst>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7" formatCode="00"/>
    <numFmt numFmtId="178" formatCode="000"/>
  </numFmts>
  <fonts count="114"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sz val="20"/>
      <name val="Arial"/>
      <family val="2"/>
    </font>
    <font>
      <b/>
      <sz val="20"/>
      <color indexed="81"/>
      <name val="Tahoma"/>
      <family val="2"/>
    </font>
    <font>
      <sz val="20"/>
      <color indexed="81"/>
      <name val="Tahoma"/>
      <family val="2"/>
    </font>
    <font>
      <b/>
      <sz val="32"/>
      <color theme="1"/>
      <name val="Calibri"/>
      <family val="2"/>
      <scheme val="minor"/>
    </font>
    <font>
      <b/>
      <sz val="32"/>
      <color rgb="FFFF0000"/>
      <name val="Calibri"/>
      <family val="2"/>
      <scheme val="minor"/>
    </font>
    <font>
      <b/>
      <sz val="48"/>
      <name val="Arial"/>
      <family val="2"/>
    </font>
    <font>
      <b/>
      <sz val="28"/>
      <name val="Arial"/>
      <family val="2"/>
    </font>
    <font>
      <b/>
      <sz val="18"/>
      <color theme="1"/>
      <name val="Arial"/>
      <family val="2"/>
    </font>
    <font>
      <b/>
      <sz val="20"/>
      <color theme="1"/>
      <name val="Arial"/>
      <family val="2"/>
    </font>
    <font>
      <b/>
      <sz val="18"/>
      <color theme="1"/>
      <name val="Calibri"/>
      <family val="2"/>
      <scheme val="minor"/>
    </font>
    <font>
      <b/>
      <sz val="36"/>
      <color theme="0"/>
      <name val="Calibri"/>
      <family val="2"/>
      <scheme val="minor"/>
    </font>
    <font>
      <b/>
      <sz val="36"/>
      <color rgb="FFFF0000"/>
      <name val="Calibri"/>
      <family val="2"/>
      <scheme val="minor"/>
    </font>
    <font>
      <sz val="36"/>
      <color rgb="FF002060"/>
      <name val="Arial Narrow"/>
      <family val="2"/>
    </font>
    <font>
      <b/>
      <sz val="22"/>
      <color theme="0"/>
      <name val="Arial"/>
      <family val="2"/>
    </font>
    <font>
      <b/>
      <sz val="24"/>
      <color rgb="FF002060"/>
      <name val="Arial"/>
      <family val="2"/>
    </font>
    <font>
      <b/>
      <sz val="32"/>
      <color rgb="FF002060"/>
      <name val="Arial"/>
      <family val="2"/>
    </font>
    <font>
      <b/>
      <strike/>
      <sz val="22"/>
      <name val="Arial"/>
      <family val="2"/>
    </font>
    <font>
      <b/>
      <sz val="48"/>
      <name val="Calibri"/>
      <family val="2"/>
      <scheme val="minor"/>
    </font>
    <font>
      <sz val="48"/>
      <name val="Calibri"/>
      <family val="2"/>
      <scheme val="minor"/>
    </font>
    <font>
      <sz val="10"/>
      <name val="Arial Narrow"/>
      <family val="2"/>
    </font>
    <font>
      <sz val="16"/>
      <color rgb="FFFF0000"/>
      <name val="Calibri"/>
      <family val="2"/>
      <scheme val="minor"/>
    </font>
    <font>
      <b/>
      <strike/>
      <sz val="28"/>
      <name val="Arial"/>
      <family val="2"/>
    </font>
    <font>
      <b/>
      <strike/>
      <sz val="20"/>
      <color theme="1"/>
      <name val="Arial"/>
      <family val="2"/>
    </font>
    <font>
      <b/>
      <strike/>
      <sz val="20"/>
      <name val="Arial"/>
      <family val="2"/>
    </font>
    <font>
      <b/>
      <strike/>
      <sz val="22"/>
      <color theme="0"/>
      <name val="Arial"/>
      <family val="2"/>
    </font>
    <font>
      <b/>
      <sz val="48"/>
      <color theme="1"/>
      <name val="Arial"/>
      <family val="2"/>
    </font>
    <font>
      <b/>
      <sz val="48"/>
      <color rgb="FF7030A0"/>
      <name val="Arial"/>
      <family val="2"/>
    </font>
    <font>
      <b/>
      <sz val="22"/>
      <color theme="1"/>
      <name val="Arial"/>
      <family val="2"/>
    </font>
    <font>
      <sz val="48"/>
      <name val="Arial"/>
      <family val="2"/>
    </font>
    <font>
      <sz val="48"/>
      <color theme="1"/>
      <name val="Arial"/>
      <family val="2"/>
    </font>
    <font>
      <b/>
      <sz val="48"/>
      <color theme="1"/>
      <name val="Calibri"/>
      <family val="2"/>
      <scheme val="minor"/>
    </font>
    <font>
      <b/>
      <sz val="48"/>
      <color rgb="FFFF0000"/>
      <name val="Calibri"/>
      <family val="2"/>
      <scheme val="minor"/>
    </font>
    <font>
      <sz val="48"/>
      <color theme="1"/>
      <name val="Calibri"/>
      <family val="2"/>
      <scheme val="minor"/>
    </font>
    <font>
      <u val="doubleAccounting"/>
      <sz val="48"/>
      <name val="Arial"/>
      <family val="2"/>
    </font>
    <font>
      <b/>
      <u val="doubleAccounting"/>
      <sz val="48"/>
      <name val="Arial"/>
      <family val="2"/>
    </font>
    <font>
      <b/>
      <strike/>
      <sz val="22"/>
      <color theme="1"/>
      <name val="Arial"/>
      <family val="2"/>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theme="5" tint="-0.249977111117893"/>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diagonal/>
    </border>
  </borders>
  <cellStyleXfs count="193">
    <xf numFmtId="0" fontId="0" fillId="0" borderId="0"/>
    <xf numFmtId="0" fontId="40" fillId="2" borderId="0" applyNumberFormat="0" applyBorder="0" applyAlignment="0" applyProtection="0"/>
    <xf numFmtId="41" fontId="44" fillId="0" borderId="0" applyFont="0" applyFill="0" applyBorder="0" applyAlignment="0" applyProtection="0"/>
    <xf numFmtId="0" fontId="52" fillId="0" borderId="0" applyNumberForma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38" fillId="0" borderId="0" applyFont="0" applyFill="0" applyBorder="0" applyAlignment="0" applyProtection="0"/>
    <xf numFmtId="41" fontId="44" fillId="0" borderId="0" applyFont="0" applyFill="0" applyBorder="0" applyAlignment="0" applyProtection="0"/>
    <xf numFmtId="0" fontId="75" fillId="0" borderId="0"/>
    <xf numFmtId="0" fontId="44" fillId="0" borderId="0"/>
    <xf numFmtId="9" fontId="44" fillId="0" borderId="0" applyFont="0" applyFill="0" applyBorder="0" applyAlignment="0" applyProtection="0"/>
    <xf numFmtId="41" fontId="37" fillId="0" borderId="0" applyFont="0" applyFill="0" applyBorder="0" applyAlignment="0" applyProtection="0"/>
    <xf numFmtId="166" fontId="37" fillId="0" borderId="0" applyFont="0" applyFill="0" applyBorder="0" applyAlignment="0" applyProtection="0"/>
    <xf numFmtId="165"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6" fillId="0" borderId="0" applyFont="0" applyFill="0" applyBorder="0" applyAlignment="0" applyProtection="0"/>
    <xf numFmtId="166" fontId="36" fillId="0" borderId="0" applyFont="0" applyFill="0" applyBorder="0" applyAlignment="0" applyProtection="0"/>
    <xf numFmtId="165" fontId="36" fillId="0" borderId="0" applyFont="0" applyFill="0" applyBorder="0" applyAlignment="0" applyProtection="0"/>
    <xf numFmtId="164" fontId="36" fillId="0" borderId="0" applyFont="0" applyFill="0" applyBorder="0" applyAlignment="0" applyProtection="0"/>
    <xf numFmtId="41" fontId="36" fillId="0" borderId="0" applyFont="0" applyFill="0" applyBorder="0" applyAlignment="0" applyProtection="0"/>
    <xf numFmtId="41" fontId="35" fillId="0" borderId="0" applyFont="0" applyFill="0" applyBorder="0" applyAlignment="0" applyProtection="0"/>
    <xf numFmtId="166" fontId="35" fillId="0" borderId="0" applyFont="0" applyFill="0" applyBorder="0" applyAlignment="0" applyProtection="0"/>
    <xf numFmtId="165" fontId="35" fillId="0" borderId="0" applyFont="0" applyFill="0" applyBorder="0" applyAlignment="0" applyProtection="0"/>
    <xf numFmtId="164" fontId="35" fillId="0" borderId="0" applyFont="0" applyFill="0" applyBorder="0" applyAlignment="0" applyProtection="0"/>
    <xf numFmtId="41" fontId="35" fillId="0" borderId="0" applyFont="0" applyFill="0" applyBorder="0" applyAlignment="0" applyProtection="0"/>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41" fontId="34" fillId="0" borderId="0" applyFont="0" applyFill="0" applyBorder="0" applyAlignment="0" applyProtection="0"/>
    <xf numFmtId="41" fontId="33" fillId="0" borderId="0" applyFont="0" applyFill="0" applyBorder="0" applyAlignment="0" applyProtection="0"/>
    <xf numFmtId="166" fontId="33"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41" fontId="33" fillId="0" borderId="0" applyFont="0" applyFill="0" applyBorder="0" applyAlignment="0" applyProtection="0"/>
    <xf numFmtId="41" fontId="32" fillId="0" borderId="0" applyFont="0" applyFill="0" applyBorder="0" applyAlignment="0" applyProtection="0"/>
    <xf numFmtId="166"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41" fontId="32" fillId="0" borderId="0" applyFont="0" applyFill="0" applyBorder="0" applyAlignment="0" applyProtection="0"/>
    <xf numFmtId="0" fontId="31" fillId="0" borderId="0"/>
    <xf numFmtId="9" fontId="31" fillId="0" borderId="0" applyFont="0" applyFill="0" applyBorder="0" applyAlignment="0" applyProtection="0"/>
    <xf numFmtId="42" fontId="31" fillId="0" borderId="0" applyFont="0" applyFill="0" applyBorder="0" applyAlignment="0" applyProtection="0"/>
    <xf numFmtId="41"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164" fontId="30" fillId="0" borderId="0" applyFont="0" applyFill="0" applyBorder="0" applyAlignment="0" applyProtection="0"/>
    <xf numFmtId="41" fontId="30" fillId="0" borderId="0" applyFont="0" applyFill="0" applyBorder="0" applyAlignment="0" applyProtection="0"/>
    <xf numFmtId="41" fontId="29" fillId="0" borderId="0" applyFont="0" applyFill="0" applyBorder="0" applyAlignment="0" applyProtection="0"/>
    <xf numFmtId="166" fontId="29" fillId="0" borderId="0" applyFont="0" applyFill="0" applyBorder="0" applyAlignment="0" applyProtection="0"/>
    <xf numFmtId="165" fontId="29" fillId="0" borderId="0" applyFont="0" applyFill="0" applyBorder="0" applyAlignment="0" applyProtection="0"/>
    <xf numFmtId="164" fontId="29" fillId="0" borderId="0" applyFont="0" applyFill="0" applyBorder="0" applyAlignment="0" applyProtection="0"/>
    <xf numFmtId="41"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165" fontId="28" fillId="0" borderId="0" applyFont="0" applyFill="0" applyBorder="0" applyAlignment="0" applyProtection="0"/>
    <xf numFmtId="165" fontId="27" fillId="0" borderId="0" applyFont="0" applyFill="0" applyBorder="0" applyAlignment="0" applyProtection="0"/>
    <xf numFmtId="41" fontId="27" fillId="0" borderId="0" applyFont="0" applyFill="0" applyBorder="0" applyAlignment="0" applyProtection="0"/>
    <xf numFmtId="165"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64" fontId="27" fillId="0" borderId="0" applyFont="0" applyFill="0" applyBorder="0" applyAlignment="0" applyProtection="0"/>
    <xf numFmtId="166" fontId="27" fillId="0" borderId="0" applyFont="0" applyFill="0" applyBorder="0" applyAlignment="0" applyProtection="0"/>
    <xf numFmtId="41" fontId="26" fillId="0" borderId="0" applyFont="0" applyFill="0" applyBorder="0" applyAlignment="0" applyProtection="0"/>
    <xf numFmtId="166"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65" fontId="26" fillId="0" borderId="0" applyFont="0" applyFill="0" applyBorder="0" applyAlignment="0" applyProtection="0"/>
    <xf numFmtId="41" fontId="25" fillId="0" borderId="0" applyFont="0" applyFill="0" applyBorder="0" applyAlignment="0" applyProtection="0"/>
    <xf numFmtId="166" fontId="25" fillId="0" borderId="0" applyFont="0" applyFill="0" applyBorder="0" applyAlignment="0" applyProtection="0"/>
    <xf numFmtId="165" fontId="25" fillId="0" borderId="0" applyFont="0" applyFill="0" applyBorder="0" applyAlignment="0" applyProtection="0"/>
    <xf numFmtId="164"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5" fontId="25" fillId="0" borderId="0" applyFont="0" applyFill="0" applyBorder="0" applyAlignment="0" applyProtection="0"/>
    <xf numFmtId="0" fontId="25" fillId="0" borderId="0"/>
    <xf numFmtId="166" fontId="24" fillId="0" borderId="0" applyFont="0" applyFill="0" applyBorder="0" applyAlignment="0" applyProtection="0"/>
    <xf numFmtId="9" fontId="24" fillId="0" borderId="0" applyFont="0" applyFill="0" applyBorder="0" applyAlignment="0" applyProtection="0"/>
    <xf numFmtId="0" fontId="24" fillId="0" borderId="0"/>
    <xf numFmtId="165" fontId="24" fillId="0" borderId="0" applyFont="0" applyFill="0" applyBorder="0" applyAlignment="0" applyProtection="0"/>
    <xf numFmtId="41" fontId="23" fillId="0" borderId="0" applyFont="0" applyFill="0" applyBorder="0" applyAlignment="0" applyProtection="0"/>
    <xf numFmtId="166" fontId="23" fillId="0" borderId="0" applyFont="0" applyFill="0" applyBorder="0" applyAlignment="0" applyProtection="0"/>
    <xf numFmtId="165" fontId="23" fillId="0" borderId="0" applyFont="0" applyFill="0" applyBorder="0" applyAlignment="0" applyProtection="0"/>
    <xf numFmtId="164"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165" fontId="23" fillId="0" borderId="0" applyFont="0" applyFill="0" applyBorder="0" applyAlignment="0" applyProtection="0"/>
    <xf numFmtId="41"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164"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165" fontId="22" fillId="0" borderId="0" applyFont="0" applyFill="0" applyBorder="0" applyAlignment="0" applyProtection="0"/>
    <xf numFmtId="166" fontId="21" fillId="0" borderId="0" applyFont="0" applyFill="0" applyBorder="0" applyAlignment="0" applyProtection="0"/>
    <xf numFmtId="0" fontId="21" fillId="0" borderId="0"/>
    <xf numFmtId="9" fontId="21" fillId="0" borderId="0" applyFont="0" applyFill="0" applyBorder="0" applyAlignment="0" applyProtection="0"/>
    <xf numFmtId="165" fontId="21" fillId="0" borderId="0" applyFont="0" applyFill="0" applyBorder="0" applyAlignment="0" applyProtection="0"/>
    <xf numFmtId="42" fontId="38"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167" fontId="38"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8" fillId="0" borderId="0"/>
    <xf numFmtId="167"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75" fillId="0" borderId="0" applyFont="0" applyFill="0" applyBorder="0" applyAlignment="0" applyProtection="0"/>
    <xf numFmtId="41"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4" fontId="16" fillId="0" borderId="0" applyFont="0" applyFill="0" applyBorder="0" applyAlignment="0" applyProtection="0"/>
    <xf numFmtId="41"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166" fontId="14" fillId="0" borderId="0" applyFont="0" applyFill="0" applyBorder="0" applyAlignment="0" applyProtection="0"/>
    <xf numFmtId="0" fontId="14" fillId="0" borderId="0"/>
    <xf numFmtId="9"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1" fontId="14" fillId="0" borderId="0" applyFont="0" applyFill="0" applyBorder="0" applyAlignment="0" applyProtection="0"/>
    <xf numFmtId="164" fontId="14" fillId="0" borderId="0" applyFont="0" applyFill="0" applyBorder="0" applyAlignment="0" applyProtection="0"/>
    <xf numFmtId="166" fontId="14" fillId="0" borderId="0" applyFont="0" applyFill="0" applyBorder="0" applyAlignment="0" applyProtection="0"/>
    <xf numFmtId="0" fontId="12" fillId="0" borderId="0"/>
    <xf numFmtId="44" fontId="12" fillId="0" borderId="0" applyFont="0" applyFill="0" applyBorder="0" applyAlignment="0" applyProtection="0"/>
    <xf numFmtId="0" fontId="11" fillId="0" borderId="0"/>
    <xf numFmtId="43" fontId="11"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177" fontId="97" fillId="0" borderId="0" applyFill="0">
      <alignment horizontal="center" vertical="center" wrapText="1"/>
    </xf>
    <xf numFmtId="178" fontId="97" fillId="9" borderId="0" applyFill="0" applyProtection="0">
      <alignment horizontal="center" vertical="center"/>
    </xf>
    <xf numFmtId="1" fontId="97" fillId="3" borderId="0" applyFill="0">
      <alignment horizontal="center" vertical="center"/>
    </xf>
    <xf numFmtId="41"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4" fontId="3" fillId="0" borderId="0" applyFont="0" applyFill="0" applyBorder="0" applyAlignment="0" applyProtection="0"/>
    <xf numFmtId="42" fontId="3" fillId="0" borderId="0" applyFont="0" applyFill="0" applyBorder="0" applyAlignment="0" applyProtection="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cellStyleXfs>
  <cellXfs count="283">
    <xf numFmtId="0" fontId="0" fillId="0" borderId="0" xfId="0"/>
    <xf numFmtId="0" fontId="42"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43" fillId="0" borderId="0" xfId="0" applyFont="1" applyBorder="1" applyAlignment="1">
      <alignment vertical="center" wrapText="1"/>
    </xf>
    <xf numFmtId="0" fontId="0" fillId="0" borderId="0" xfId="0" applyFont="1" applyFill="1" applyBorder="1" applyAlignment="1">
      <alignment horizontal="center" vertical="center" wrapText="1"/>
    </xf>
    <xf numFmtId="0" fontId="45"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48" fillId="4" borderId="0" xfId="0" applyFont="1" applyFill="1" applyBorder="1" applyAlignment="1">
      <alignment horizontal="center" vertical="center" wrapText="1"/>
    </xf>
    <xf numFmtId="0" fontId="49" fillId="0" borderId="0" xfId="0" applyFont="1" applyBorder="1" applyAlignment="1">
      <alignment horizontal="center" vertical="center" wrapText="1"/>
    </xf>
    <xf numFmtId="0" fontId="43" fillId="0" borderId="0" xfId="0" applyFont="1" applyBorder="1" applyAlignment="1">
      <alignment horizontal="left" vertical="center" wrapText="1"/>
    </xf>
    <xf numFmtId="0" fontId="42" fillId="3" borderId="0" xfId="0" applyFont="1" applyFill="1" applyAlignment="1">
      <alignment horizontal="center" vertical="center" wrapText="1"/>
    </xf>
    <xf numFmtId="0" fontId="42" fillId="0" borderId="2" xfId="0" applyFont="1" applyBorder="1" applyAlignment="1">
      <alignment horizontal="center" vertical="center" wrapText="1"/>
    </xf>
    <xf numFmtId="0" fontId="45" fillId="4" borderId="0" xfId="0" applyFont="1" applyFill="1" applyAlignment="1">
      <alignment vertical="center" wrapText="1"/>
    </xf>
    <xf numFmtId="0" fontId="42"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53" fillId="0" borderId="0" xfId="3"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54" fillId="0" borderId="2" xfId="0" applyFont="1" applyBorder="1" applyAlignment="1">
      <alignment horizontal="center" vertical="center" wrapText="1"/>
    </xf>
    <xf numFmtId="165" fontId="45" fillId="4" borderId="0" xfId="0" applyNumberFormat="1" applyFont="1" applyFill="1" applyAlignment="1">
      <alignment vertical="center" wrapText="1"/>
    </xf>
    <xf numFmtId="171" fontId="45" fillId="4" borderId="0" xfId="0" applyNumberFormat="1" applyFont="1" applyFill="1" applyAlignment="1">
      <alignment vertical="center" wrapText="1"/>
    </xf>
    <xf numFmtId="0" fontId="65" fillId="4" borderId="17" xfId="1" applyFont="1" applyFill="1" applyBorder="1" applyAlignment="1">
      <alignment horizontal="center" vertical="center" wrapText="1"/>
    </xf>
    <xf numFmtId="0" fontId="0" fillId="4" borderId="0" xfId="0" applyFill="1"/>
    <xf numFmtId="0" fontId="0" fillId="0" borderId="0" xfId="0" applyFill="1"/>
    <xf numFmtId="0" fontId="72" fillId="4" borderId="0" xfId="0" applyFont="1" applyFill="1"/>
    <xf numFmtId="0" fontId="72" fillId="0" borderId="0" xfId="0" applyFont="1" applyFill="1"/>
    <xf numFmtId="0" fontId="66" fillId="4" borderId="0" xfId="0" applyFont="1" applyFill="1" applyBorder="1" applyAlignment="1">
      <alignment horizontal="center" vertical="center" wrapText="1"/>
    </xf>
    <xf numFmtId="39" fontId="69" fillId="3" borderId="2" xfId="9" applyNumberFormat="1" applyFont="1" applyFill="1" applyBorder="1" applyAlignment="1">
      <alignment horizontal="right" vertical="center" wrapText="1"/>
    </xf>
    <xf numFmtId="0" fontId="0" fillId="3" borderId="0" xfId="0" applyFill="1"/>
    <xf numFmtId="0" fontId="42"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54"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56"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38" fillId="3" borderId="2" xfId="0" applyNumberFormat="1" applyFont="1" applyFill="1" applyBorder="1" applyAlignment="1">
      <alignment wrapText="1"/>
    </xf>
    <xf numFmtId="0" fontId="42" fillId="3" borderId="11" xfId="0" applyFont="1" applyFill="1" applyBorder="1" applyAlignment="1">
      <alignment horizontal="center" vertical="center" wrapText="1"/>
    </xf>
    <xf numFmtId="14" fontId="60"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43"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5" fontId="0" fillId="3" borderId="0" xfId="0" applyNumberFormat="1" applyFont="1" applyFill="1" applyAlignment="1">
      <alignment horizontal="center" vertical="center" wrapText="1"/>
    </xf>
    <xf numFmtId="171" fontId="38"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49" fillId="3" borderId="0" xfId="0" applyFont="1" applyFill="1" applyBorder="1" applyAlignment="1">
      <alignment horizontal="center" vertical="center" wrapText="1"/>
    </xf>
    <xf numFmtId="0" fontId="61" fillId="3" borderId="0" xfId="0" applyFont="1" applyFill="1" applyBorder="1" applyAlignment="1">
      <alignment horizontal="left" vertical="center" wrapText="1"/>
    </xf>
    <xf numFmtId="0" fontId="38" fillId="3" borderId="0" xfId="0" applyFont="1" applyFill="1" applyBorder="1" applyAlignment="1">
      <alignment horizontal="center" vertical="center" wrapText="1"/>
    </xf>
    <xf numFmtId="0" fontId="0" fillId="0" borderId="0" xfId="0" applyAlignment="1">
      <alignment horizontal="center" vertical="center"/>
    </xf>
    <xf numFmtId="0" fontId="72" fillId="3" borderId="0" xfId="0" applyFont="1" applyFill="1"/>
    <xf numFmtId="0" fontId="81" fillId="0" borderId="0" xfId="0" applyFont="1" applyBorder="1" applyAlignment="1">
      <alignment horizontal="right" vertical="center" wrapText="1"/>
    </xf>
    <xf numFmtId="0" fontId="81" fillId="0" borderId="0" xfId="0" applyFont="1" applyFill="1" applyAlignment="1">
      <alignment horizontal="right" vertical="center" wrapText="1"/>
    </xf>
    <xf numFmtId="0" fontId="81" fillId="3" borderId="0" xfId="0" applyFont="1" applyFill="1" applyBorder="1" applyAlignment="1">
      <alignment horizontal="right" vertical="center" wrapText="1"/>
    </xf>
    <xf numFmtId="171" fontId="81" fillId="3" borderId="0" xfId="0" applyNumberFormat="1" applyFont="1" applyFill="1" applyAlignment="1">
      <alignment horizontal="center" vertical="center" wrapText="1"/>
    </xf>
    <xf numFmtId="0" fontId="81" fillId="0" borderId="0" xfId="0" applyFont="1"/>
    <xf numFmtId="0" fontId="66" fillId="4" borderId="4" xfId="0" applyFont="1" applyFill="1" applyBorder="1" applyAlignment="1">
      <alignment horizontal="center" vertical="center" wrapText="1"/>
    </xf>
    <xf numFmtId="0" fontId="64" fillId="6" borderId="20" xfId="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1" fillId="0" borderId="0" xfId="0" applyNumberFormat="1" applyFont="1" applyFill="1" applyAlignment="1">
      <alignment horizontal="center" wrapText="1"/>
    </xf>
    <xf numFmtId="49" fontId="41" fillId="0" borderId="0" xfId="0" applyNumberFormat="1" applyFont="1" applyFill="1" applyAlignment="1">
      <alignment horizontal="center" vertical="center" wrapText="1"/>
    </xf>
    <xf numFmtId="49" fontId="41" fillId="3" borderId="0" xfId="0" applyNumberFormat="1" applyFont="1" applyFill="1" applyAlignment="1">
      <alignment horizontal="center" vertical="center" wrapText="1"/>
    </xf>
    <xf numFmtId="49" fontId="0" fillId="0" borderId="0" xfId="0" applyNumberFormat="1"/>
    <xf numFmtId="0" fontId="13" fillId="0" borderId="0" xfId="0" applyFont="1" applyAlignment="1">
      <alignment wrapText="1"/>
    </xf>
    <xf numFmtId="0" fontId="13" fillId="3" borderId="0" xfId="0" applyFont="1" applyFill="1" applyAlignment="1">
      <alignment wrapText="1"/>
    </xf>
    <xf numFmtId="0" fontId="0" fillId="0" borderId="0" xfId="0" applyBorder="1"/>
    <xf numFmtId="0" fontId="47" fillId="0" borderId="0" xfId="0" applyFont="1" applyAlignment="1">
      <alignment wrapText="1"/>
    </xf>
    <xf numFmtId="0" fontId="47" fillId="0" borderId="0" xfId="0" applyFont="1" applyAlignment="1">
      <alignment horizontal="center" vertical="center" wrapText="1"/>
    </xf>
    <xf numFmtId="165" fontId="47" fillId="0" borderId="0" xfId="0" applyNumberFormat="1" applyFont="1" applyAlignment="1">
      <alignment wrapText="1"/>
    </xf>
    <xf numFmtId="0" fontId="47" fillId="3" borderId="0" xfId="0" applyFont="1" applyFill="1" applyAlignment="1">
      <alignment wrapText="1"/>
    </xf>
    <xf numFmtId="0" fontId="47" fillId="3" borderId="0" xfId="0" applyFont="1" applyFill="1" applyAlignment="1">
      <alignment horizontal="center" vertical="center" wrapText="1"/>
    </xf>
    <xf numFmtId="165" fontId="47" fillId="3" borderId="0" xfId="0" applyNumberFormat="1" applyFont="1" applyFill="1" applyAlignment="1">
      <alignment wrapText="1"/>
    </xf>
    <xf numFmtId="44" fontId="47" fillId="3" borderId="0" xfId="0" applyNumberFormat="1" applyFont="1" applyFill="1" applyAlignment="1">
      <alignment wrapText="1"/>
    </xf>
    <xf numFmtId="165" fontId="88" fillId="3" borderId="0" xfId="0" applyNumberFormat="1" applyFont="1" applyFill="1" applyAlignment="1">
      <alignment wrapText="1"/>
    </xf>
    <xf numFmtId="171" fontId="47" fillId="3" borderId="0" xfId="0" applyNumberFormat="1" applyFont="1" applyFill="1" applyAlignment="1">
      <alignment wrapText="1"/>
    </xf>
    <xf numFmtId="171" fontId="47" fillId="3" borderId="0" xfId="0" applyNumberFormat="1" applyFont="1" applyFill="1" applyAlignment="1">
      <alignment horizontal="center" vertical="center" wrapText="1"/>
    </xf>
    <xf numFmtId="165" fontId="47" fillId="3" borderId="0" xfId="0" applyNumberFormat="1" applyFont="1" applyFill="1" applyAlignment="1">
      <alignment horizontal="center" vertical="center" wrapText="1"/>
    </xf>
    <xf numFmtId="0" fontId="90" fillId="6" borderId="20" xfId="1" applyFont="1" applyFill="1" applyBorder="1" applyAlignment="1">
      <alignment horizontal="center" vertical="center" wrapText="1"/>
    </xf>
    <xf numFmtId="0" fontId="47" fillId="0" borderId="0" xfId="0" applyFont="1"/>
    <xf numFmtId="0" fontId="78" fillId="4" borderId="0" xfId="0" applyFont="1" applyFill="1" applyBorder="1" applyAlignment="1">
      <alignment horizontal="center" vertical="center" wrapText="1"/>
    </xf>
    <xf numFmtId="49" fontId="92" fillId="7" borderId="16" xfId="1" applyNumberFormat="1" applyFont="1" applyFill="1" applyBorder="1" applyAlignment="1">
      <alignment horizontal="center" vertical="center" wrapText="1"/>
    </xf>
    <xf numFmtId="0" fontId="92" fillId="7" borderId="16" xfId="1" applyFont="1" applyFill="1" applyBorder="1" applyAlignment="1">
      <alignment horizontal="center" vertical="center" wrapText="1"/>
    </xf>
    <xf numFmtId="0" fontId="93" fillId="7" borderId="16" xfId="1" applyFont="1" applyFill="1" applyBorder="1" applyAlignment="1">
      <alignment horizontal="center" vertical="center" wrapText="1"/>
    </xf>
    <xf numFmtId="0" fontId="95" fillId="3" borderId="0" xfId="0" applyFont="1" applyFill="1" applyAlignment="1">
      <alignment horizontal="center" vertical="center" wrapText="1"/>
    </xf>
    <xf numFmtId="0" fontId="39" fillId="0" borderId="2" xfId="0" applyFont="1" applyBorder="1" applyAlignment="1">
      <alignment horizontal="center" vertical="center" wrapText="1"/>
    </xf>
    <xf numFmtId="0" fontId="98" fillId="0" borderId="0" xfId="0" applyFont="1" applyFill="1"/>
    <xf numFmtId="0" fontId="98" fillId="4" borderId="0" xfId="0" applyFont="1" applyFill="1"/>
    <xf numFmtId="0" fontId="95" fillId="3" borderId="0" xfId="0" applyFont="1" applyFill="1" applyBorder="1" applyAlignment="1">
      <alignment horizontal="center" vertical="center" wrapText="1"/>
    </xf>
    <xf numFmtId="0" fontId="84" fillId="3" borderId="20" xfId="1" applyFont="1" applyFill="1" applyBorder="1" applyAlignment="1">
      <alignment horizontal="center" vertical="center" wrapText="1"/>
    </xf>
    <xf numFmtId="0" fontId="96" fillId="3" borderId="0" xfId="0" applyFont="1" applyFill="1" applyAlignment="1">
      <alignment horizontal="center" vertical="center"/>
    </xf>
    <xf numFmtId="0" fontId="0" fillId="0" borderId="0" xfId="0" applyAlignment="1"/>
    <xf numFmtId="0" fontId="76" fillId="4" borderId="0" xfId="0" applyFont="1" applyFill="1" applyBorder="1" applyAlignment="1">
      <alignment horizontal="center" vertical="center" wrapText="1"/>
    </xf>
    <xf numFmtId="41" fontId="81" fillId="0" borderId="0" xfId="185" applyFont="1" applyBorder="1" applyAlignment="1">
      <alignment horizontal="right" vertical="center" wrapText="1"/>
    </xf>
    <xf numFmtId="0" fontId="46" fillId="0" borderId="0" xfId="185" applyNumberFormat="1" applyFont="1" applyAlignment="1">
      <alignment horizontal="left" wrapText="1"/>
    </xf>
    <xf numFmtId="0" fontId="41" fillId="0" borderId="2" xfId="185" applyNumberFormat="1" applyFont="1" applyBorder="1" applyAlignment="1">
      <alignment horizontal="center" vertical="center" wrapText="1"/>
    </xf>
    <xf numFmtId="41" fontId="81" fillId="0" borderId="0" xfId="185" applyFont="1" applyFill="1" applyAlignment="1">
      <alignment horizontal="right" vertical="center" wrapText="1"/>
    </xf>
    <xf numFmtId="168" fontId="55" fillId="0" borderId="2" xfId="186" applyNumberFormat="1" applyFont="1" applyBorder="1" applyAlignment="1">
      <alignment horizontal="left" wrapText="1"/>
    </xf>
    <xf numFmtId="168" fontId="56" fillId="0" borderId="2" xfId="186" applyNumberFormat="1" applyFont="1" applyBorder="1" applyAlignment="1">
      <alignment wrapText="1"/>
    </xf>
    <xf numFmtId="168" fontId="55" fillId="3" borderId="2" xfId="186" applyNumberFormat="1" applyFont="1" applyFill="1" applyBorder="1" applyAlignment="1">
      <alignment horizontal="left" wrapText="1"/>
    </xf>
    <xf numFmtId="168" fontId="56" fillId="3" borderId="2" xfId="186" applyNumberFormat="1" applyFont="1" applyFill="1" applyBorder="1" applyAlignment="1">
      <alignment wrapText="1"/>
    </xf>
    <xf numFmtId="0" fontId="46" fillId="3" borderId="2" xfId="185" applyNumberFormat="1" applyFont="1" applyFill="1" applyBorder="1" applyAlignment="1">
      <alignment horizontal="left" wrapText="1"/>
    </xf>
    <xf numFmtId="41" fontId="81" fillId="3" borderId="0" xfId="185" applyFont="1" applyFill="1" applyBorder="1" applyAlignment="1">
      <alignment horizontal="right" vertical="center" wrapText="1"/>
    </xf>
    <xf numFmtId="0" fontId="46" fillId="3" borderId="0" xfId="185" applyNumberFormat="1" applyFont="1" applyFill="1" applyAlignment="1">
      <alignment horizontal="left" wrapText="1"/>
    </xf>
    <xf numFmtId="44" fontId="46" fillId="3" borderId="0" xfId="185" applyNumberFormat="1" applyFont="1" applyFill="1" applyAlignment="1">
      <alignment horizontal="left" wrapText="1"/>
    </xf>
    <xf numFmtId="165" fontId="82" fillId="3" borderId="0" xfId="187" applyFont="1" applyFill="1" applyAlignment="1">
      <alignment horizontal="right" vertical="center" wrapText="1"/>
    </xf>
    <xf numFmtId="165" fontId="62" fillId="3" borderId="0" xfId="187" applyFont="1" applyFill="1" applyAlignment="1">
      <alignment horizontal="right" vertical="center" wrapText="1"/>
    </xf>
    <xf numFmtId="165" fontId="89" fillId="3" borderId="0" xfId="187" applyFont="1" applyFill="1" applyAlignment="1">
      <alignment horizontal="right" vertical="center" wrapText="1"/>
    </xf>
    <xf numFmtId="165" fontId="63" fillId="3" borderId="0" xfId="187" applyFont="1" applyFill="1" applyAlignment="1">
      <alignment horizontal="right" vertical="center" wrapText="1"/>
    </xf>
    <xf numFmtId="164" fontId="93" fillId="7" borderId="16" xfId="188" applyFont="1" applyFill="1" applyBorder="1" applyAlignment="1">
      <alignment horizontal="center" vertical="center" wrapText="1"/>
    </xf>
    <xf numFmtId="0" fontId="83" fillId="0" borderId="2" xfId="0" applyFont="1" applyFill="1" applyBorder="1" applyAlignment="1">
      <alignment horizontal="center" vertical="center" wrapText="1"/>
    </xf>
    <xf numFmtId="0" fontId="76" fillId="0" borderId="18" xfId="0" applyFont="1" applyFill="1" applyBorder="1" applyAlignment="1">
      <alignment horizontal="center" vertical="center" wrapText="1"/>
    </xf>
    <xf numFmtId="0" fontId="76" fillId="0" borderId="14" xfId="0" applyFont="1" applyFill="1" applyBorder="1" applyAlignment="1">
      <alignment horizontal="center" vertical="center" wrapText="1"/>
    </xf>
    <xf numFmtId="0" fontId="76" fillId="0" borderId="18" xfId="0" applyFont="1" applyFill="1" applyBorder="1" applyAlignment="1">
      <alignment horizontal="left" vertical="center" wrapText="1"/>
    </xf>
    <xf numFmtId="170" fontId="84" fillId="0" borderId="18" xfId="185" applyNumberFormat="1" applyFont="1" applyFill="1" applyBorder="1" applyAlignment="1">
      <alignment horizontal="right" vertical="center" wrapText="1"/>
    </xf>
    <xf numFmtId="165" fontId="84" fillId="0" borderId="18" xfId="187" applyNumberFormat="1" applyFont="1" applyFill="1" applyBorder="1" applyAlignment="1">
      <alignment horizontal="center" vertical="center" wrapText="1"/>
    </xf>
    <xf numFmtId="0" fontId="77" fillId="0" borderId="2" xfId="0" applyFont="1" applyFill="1" applyBorder="1" applyAlignment="1">
      <alignment horizontal="center" vertical="center" wrapText="1"/>
    </xf>
    <xf numFmtId="0" fontId="67" fillId="0" borderId="2" xfId="0" applyFont="1" applyFill="1" applyBorder="1" applyAlignment="1">
      <alignment horizontal="center" vertical="center" wrapText="1"/>
    </xf>
    <xf numFmtId="14" fontId="68" fillId="0" borderId="2" xfId="0" applyNumberFormat="1" applyFont="1" applyFill="1" applyBorder="1" applyAlignment="1">
      <alignment horizontal="center" vertical="center" wrapText="1"/>
    </xf>
    <xf numFmtId="0" fontId="68" fillId="0" borderId="2" xfId="0" applyFont="1" applyFill="1" applyBorder="1" applyAlignment="1">
      <alignment horizontal="left" vertical="center" wrapText="1"/>
    </xf>
    <xf numFmtId="0" fontId="68" fillId="0" borderId="2" xfId="0" applyFont="1" applyFill="1" applyBorder="1" applyAlignment="1">
      <alignment horizontal="center" vertical="center" wrapText="1"/>
    </xf>
    <xf numFmtId="15" fontId="68" fillId="0" borderId="2" xfId="0" applyNumberFormat="1" applyFont="1" applyFill="1" applyBorder="1" applyAlignment="1">
      <alignment horizontal="center" vertical="center" wrapText="1"/>
    </xf>
    <xf numFmtId="0" fontId="70" fillId="0" borderId="2" xfId="0" applyFont="1" applyFill="1" applyBorder="1" applyAlignment="1">
      <alignment horizontal="center" vertical="center" wrapText="1"/>
    </xf>
    <xf numFmtId="0" fontId="83" fillId="0" borderId="17" xfId="0" applyFont="1" applyFill="1" applyBorder="1" applyAlignment="1">
      <alignment horizontal="center" vertical="center" wrapText="1"/>
    </xf>
    <xf numFmtId="0" fontId="76" fillId="0" borderId="2" xfId="0" applyFont="1" applyFill="1" applyBorder="1" applyAlignment="1">
      <alignment horizontal="center" vertical="center" wrapText="1"/>
    </xf>
    <xf numFmtId="0" fontId="76" fillId="0" borderId="5" xfId="0" applyFont="1" applyFill="1" applyBorder="1" applyAlignment="1">
      <alignment horizontal="center" vertical="center" wrapText="1"/>
    </xf>
    <xf numFmtId="0" fontId="76" fillId="0" borderId="2" xfId="0" applyFont="1" applyFill="1" applyBorder="1" applyAlignment="1">
      <alignment horizontal="left" vertical="center" wrapText="1"/>
    </xf>
    <xf numFmtId="0" fontId="85" fillId="0" borderId="2" xfId="0" applyFont="1" applyFill="1" applyBorder="1" applyAlignment="1">
      <alignment horizontal="center" vertical="center" wrapText="1"/>
    </xf>
    <xf numFmtId="0" fontId="71" fillId="0" borderId="2" xfId="0" applyFont="1" applyFill="1" applyBorder="1" applyAlignment="1">
      <alignment horizontal="center" vertical="center" wrapText="1"/>
    </xf>
    <xf numFmtId="14" fontId="70" fillId="0" borderId="2" xfId="0" applyNumberFormat="1" applyFont="1" applyFill="1" applyBorder="1" applyAlignment="1">
      <alignment horizontal="center" vertical="center" wrapText="1"/>
    </xf>
    <xf numFmtId="0" fontId="70" fillId="0" borderId="2" xfId="0" applyFont="1" applyFill="1" applyBorder="1" applyAlignment="1">
      <alignment horizontal="left" vertical="center" wrapText="1"/>
    </xf>
    <xf numFmtId="15" fontId="70" fillId="0" borderId="2" xfId="0" applyNumberFormat="1" applyFont="1" applyFill="1" applyBorder="1" applyAlignment="1">
      <alignment horizontal="center" vertical="center" wrapText="1"/>
    </xf>
    <xf numFmtId="169" fontId="68" fillId="0" borderId="2" xfId="7" applyNumberFormat="1" applyFont="1" applyFill="1" applyBorder="1" applyAlignment="1">
      <alignment horizontal="center" vertical="center" wrapText="1"/>
    </xf>
    <xf numFmtId="14" fontId="69" fillId="0" borderId="18" xfId="0" applyNumberFormat="1" applyFont="1" applyFill="1" applyBorder="1" applyAlignment="1">
      <alignment horizontal="center" vertical="center" wrapText="1"/>
    </xf>
    <xf numFmtId="0" fontId="86" fillId="0" borderId="2" xfId="0" applyFont="1" applyFill="1" applyBorder="1" applyAlignment="1">
      <alignment horizontal="center" vertical="center" wrapText="1"/>
    </xf>
    <xf numFmtId="0" fontId="69" fillId="0" borderId="2" xfId="0" applyFont="1" applyFill="1" applyBorder="1" applyAlignment="1">
      <alignment horizontal="left" vertical="center" wrapText="1"/>
    </xf>
    <xf numFmtId="170" fontId="76" fillId="0" borderId="18" xfId="185" applyNumberFormat="1" applyFont="1" applyFill="1" applyBorder="1" applyAlignment="1">
      <alignment horizontal="left" vertical="center" wrapText="1"/>
    </xf>
    <xf numFmtId="0" fontId="94" fillId="0" borderId="2" xfId="0" applyFont="1" applyFill="1" applyBorder="1" applyAlignment="1">
      <alignment horizontal="center" vertical="center" wrapText="1"/>
    </xf>
    <xf numFmtId="0" fontId="94" fillId="0" borderId="18" xfId="0" applyFont="1" applyFill="1" applyBorder="1" applyAlignment="1">
      <alignment horizontal="center" vertical="center" wrapText="1"/>
    </xf>
    <xf numFmtId="0" fontId="94" fillId="0" borderId="5" xfId="0" applyFont="1" applyFill="1" applyBorder="1" applyAlignment="1">
      <alignment horizontal="center" vertical="center" wrapText="1"/>
    </xf>
    <xf numFmtId="0" fontId="94" fillId="0" borderId="2" xfId="0" applyFont="1" applyFill="1" applyBorder="1" applyAlignment="1">
      <alignment horizontal="left" vertical="center" wrapText="1"/>
    </xf>
    <xf numFmtId="0" fontId="94" fillId="0" borderId="14" xfId="0" applyFont="1" applyFill="1" applyBorder="1" applyAlignment="1">
      <alignment horizontal="center" vertical="center" wrapText="1"/>
    </xf>
    <xf numFmtId="170" fontId="99" fillId="0" borderId="18" xfId="185" applyNumberFormat="1" applyFont="1" applyFill="1" applyBorder="1" applyAlignment="1">
      <alignment horizontal="right" vertical="center" wrapText="1"/>
    </xf>
    <xf numFmtId="165" fontId="99" fillId="0" borderId="18" xfId="187" applyNumberFormat="1" applyFont="1" applyFill="1" applyBorder="1" applyAlignment="1">
      <alignment horizontal="center" vertical="center" wrapText="1"/>
    </xf>
    <xf numFmtId="0" fontId="94" fillId="0" borderId="18" xfId="0" applyFont="1" applyFill="1" applyBorder="1" applyAlignment="1">
      <alignment horizontal="left" vertical="center" wrapText="1"/>
    </xf>
    <xf numFmtId="169" fontId="70" fillId="0" borderId="2" xfId="7" applyNumberFormat="1" applyFont="1" applyFill="1" applyBorder="1" applyAlignment="1">
      <alignment horizontal="center" vertical="center" wrapText="1"/>
    </xf>
    <xf numFmtId="170" fontId="94" fillId="0" borderId="18" xfId="185" applyNumberFormat="1" applyFont="1" applyFill="1" applyBorder="1" applyAlignment="1">
      <alignment horizontal="left" vertical="center" wrapText="1"/>
    </xf>
    <xf numFmtId="0" fontId="0" fillId="0" borderId="2" xfId="0" applyFill="1" applyBorder="1" applyAlignment="1">
      <alignment wrapText="1"/>
    </xf>
    <xf numFmtId="0" fontId="68" fillId="0" borderId="2" xfId="7" applyNumberFormat="1" applyFont="1" applyFill="1" applyBorder="1" applyAlignment="1">
      <alignment horizontal="center" vertical="center" wrapText="1"/>
    </xf>
    <xf numFmtId="169" fontId="68" fillId="0" borderId="2" xfId="117" applyNumberFormat="1" applyFont="1" applyFill="1" applyBorder="1" applyAlignment="1">
      <alignment horizontal="center" vertical="center" wrapText="1"/>
    </xf>
    <xf numFmtId="0" fontId="91" fillId="0" borderId="18" xfId="0" applyFont="1" applyFill="1" applyBorder="1" applyAlignment="1">
      <alignment horizontal="center" vertical="center" wrapText="1"/>
    </xf>
    <xf numFmtId="170" fontId="91" fillId="0" borderId="18" xfId="185" applyNumberFormat="1" applyFont="1" applyFill="1" applyBorder="1" applyAlignment="1">
      <alignment horizontal="left" vertical="center" wrapText="1"/>
    </xf>
    <xf numFmtId="0" fontId="0" fillId="0" borderId="2" xfId="0" applyFill="1" applyBorder="1"/>
    <xf numFmtId="0" fontId="100" fillId="0" borderId="2" xfId="0" applyFont="1" applyFill="1" applyBorder="1" applyAlignment="1">
      <alignment horizontal="center" vertical="center" wrapText="1"/>
    </xf>
    <xf numFmtId="0" fontId="101" fillId="0" borderId="2" xfId="0" applyFont="1" applyFill="1" applyBorder="1" applyAlignment="1">
      <alignment horizontal="left" vertical="center" wrapText="1"/>
    </xf>
    <xf numFmtId="49" fontId="0" fillId="0" borderId="2" xfId="0" applyNumberFormat="1" applyFill="1" applyBorder="1"/>
    <xf numFmtId="170" fontId="84" fillId="0" borderId="2" xfId="185" applyNumberFormat="1" applyFont="1" applyFill="1" applyBorder="1" applyAlignment="1">
      <alignment horizontal="right" vertical="center" wrapText="1"/>
    </xf>
    <xf numFmtId="170" fontId="76" fillId="0" borderId="2" xfId="185" applyNumberFormat="1" applyFont="1" applyFill="1" applyBorder="1" applyAlignment="1">
      <alignment horizontal="left" vertical="center" wrapText="1"/>
    </xf>
    <xf numFmtId="0" fontId="102" fillId="0" borderId="18" xfId="0" applyFont="1" applyFill="1" applyBorder="1" applyAlignment="1">
      <alignment horizontal="center" vertical="center" wrapText="1"/>
    </xf>
    <xf numFmtId="170" fontId="102" fillId="0" borderId="18" xfId="185" applyNumberFormat="1" applyFont="1" applyFill="1" applyBorder="1" applyAlignment="1">
      <alignment horizontal="left" vertical="center" wrapText="1"/>
    </xf>
    <xf numFmtId="0" fontId="83" fillId="0" borderId="0" xfId="0" applyFont="1" applyFill="1" applyAlignment="1">
      <alignment horizontal="center" vertical="center" wrapText="1"/>
    </xf>
    <xf numFmtId="0" fontId="47" fillId="0" borderId="0" xfId="0" applyFont="1" applyFill="1"/>
    <xf numFmtId="0" fontId="69" fillId="0" borderId="18" xfId="0" applyFont="1" applyFill="1" applyBorder="1" applyAlignment="1">
      <alignment horizontal="center" vertical="center" wrapText="1"/>
    </xf>
    <xf numFmtId="0" fontId="76" fillId="0" borderId="0" xfId="0" applyFont="1" applyFill="1" applyBorder="1" applyAlignment="1">
      <alignment horizontal="center" vertical="center" wrapText="1"/>
    </xf>
    <xf numFmtId="0" fontId="103" fillId="0" borderId="2" xfId="0" applyFont="1" applyFill="1" applyBorder="1" applyAlignment="1">
      <alignment horizontal="center" vertical="center" wrapText="1"/>
    </xf>
    <xf numFmtId="14" fontId="69" fillId="0" borderId="2" xfId="0" applyNumberFormat="1" applyFont="1" applyFill="1" applyBorder="1" applyAlignment="1">
      <alignment horizontal="center" vertical="center" wrapText="1"/>
    </xf>
    <xf numFmtId="0" fontId="103" fillId="0" borderId="17" xfId="0" applyFont="1" applyFill="1" applyBorder="1" applyAlignment="1">
      <alignment horizontal="center" vertical="center" wrapText="1"/>
    </xf>
    <xf numFmtId="0" fontId="69" fillId="0" borderId="2" xfId="0" applyFont="1" applyFill="1" applyBorder="1" applyAlignment="1">
      <alignment horizontal="center" vertical="center" wrapText="1"/>
    </xf>
    <xf numFmtId="0" fontId="105" fillId="0" borderId="2" xfId="0" applyFont="1" applyFill="1" applyBorder="1" applyAlignment="1">
      <alignment horizontal="center" vertical="center" wrapText="1"/>
    </xf>
    <xf numFmtId="165" fontId="84" fillId="0" borderId="2" xfId="187" applyNumberFormat="1" applyFont="1" applyFill="1" applyBorder="1" applyAlignment="1">
      <alignment horizontal="center" vertical="center" wrapText="1"/>
    </xf>
    <xf numFmtId="167" fontId="106" fillId="0" borderId="2" xfId="117" applyFont="1" applyFill="1" applyBorder="1" applyAlignment="1">
      <alignment horizontal="center" vertical="center" wrapText="1"/>
    </xf>
    <xf numFmtId="169" fontId="83" fillId="0" borderId="2" xfId="117" applyNumberFormat="1" applyFont="1" applyFill="1" applyBorder="1" applyAlignment="1">
      <alignment horizontal="center" vertical="center" wrapText="1"/>
    </xf>
    <xf numFmtId="167" fontId="107" fillId="0" borderId="2" xfId="117" applyFont="1" applyFill="1" applyBorder="1" applyAlignment="1">
      <alignment horizontal="center" vertical="center" wrapText="1"/>
    </xf>
    <xf numFmtId="169" fontId="103" fillId="0" borderId="2" xfId="117" applyNumberFormat="1" applyFont="1" applyFill="1" applyBorder="1" applyAlignment="1">
      <alignment horizontal="center" vertical="center" wrapText="1"/>
    </xf>
    <xf numFmtId="165" fontId="83" fillId="0" borderId="2" xfId="7" applyFont="1" applyFill="1" applyBorder="1" applyAlignment="1">
      <alignment horizontal="center" vertical="center" wrapText="1"/>
    </xf>
    <xf numFmtId="169" fontId="83" fillId="0" borderId="2" xfId="7" applyNumberFormat="1" applyFont="1" applyFill="1" applyBorder="1" applyAlignment="1">
      <alignment horizontal="center" vertical="center" wrapText="1"/>
    </xf>
    <xf numFmtId="0" fontId="108" fillId="0" borderId="2" xfId="0" applyFont="1" applyFill="1" applyBorder="1" applyAlignment="1">
      <alignment wrapText="1"/>
    </xf>
    <xf numFmtId="169" fontId="106" fillId="0" borderId="2" xfId="117" applyNumberFormat="1" applyFont="1" applyFill="1" applyBorder="1" applyAlignment="1">
      <alignment horizontal="center" vertical="center" wrapText="1"/>
    </xf>
    <xf numFmtId="0" fontId="108" fillId="0" borderId="2" xfId="0" applyFont="1" applyFill="1" applyBorder="1"/>
    <xf numFmtId="0" fontId="109" fillId="0" borderId="0" xfId="0" applyFont="1" applyFill="1"/>
    <xf numFmtId="0" fontId="108" fillId="0" borderId="0" xfId="0" applyFont="1" applyFill="1"/>
    <xf numFmtId="0" fontId="110" fillId="0" borderId="0" xfId="0" applyFont="1" applyFill="1"/>
    <xf numFmtId="0" fontId="101" fillId="0" borderId="2" xfId="0" applyFont="1" applyFill="1" applyBorder="1" applyAlignment="1">
      <alignment horizontal="center" vertical="center" wrapText="1"/>
    </xf>
    <xf numFmtId="0" fontId="104" fillId="3" borderId="2" xfId="0" applyFont="1" applyFill="1" applyBorder="1" applyAlignment="1">
      <alignment horizontal="center" vertical="center" wrapText="1"/>
    </xf>
    <xf numFmtId="166" fontId="38" fillId="3" borderId="0" xfId="186" applyFont="1" applyFill="1" applyBorder="1" applyAlignment="1">
      <alignment horizontal="center" wrapText="1"/>
    </xf>
    <xf numFmtId="166" fontId="38" fillId="3" borderId="0" xfId="186" applyFont="1" applyFill="1" applyBorder="1" applyAlignment="1">
      <alignment horizontal="center" vertical="center" wrapText="1"/>
    </xf>
    <xf numFmtId="167" fontId="111" fillId="0" borderId="2" xfId="117" applyFont="1" applyFill="1" applyBorder="1" applyAlignment="1">
      <alignment horizontal="center" vertical="center" wrapText="1"/>
    </xf>
    <xf numFmtId="169" fontId="112" fillId="0" borderId="2" xfId="117" applyNumberFormat="1" applyFont="1" applyFill="1" applyBorder="1" applyAlignment="1">
      <alignment horizontal="center" vertical="center" wrapText="1"/>
    </xf>
    <xf numFmtId="0" fontId="76" fillId="3" borderId="0" xfId="0" applyFont="1" applyFill="1" applyBorder="1" applyAlignment="1">
      <alignment horizontal="center" vertical="center" wrapText="1"/>
    </xf>
    <xf numFmtId="0" fontId="68" fillId="3" borderId="0" xfId="0" applyFont="1" applyFill="1" applyBorder="1" applyAlignment="1">
      <alignment horizontal="left" vertical="center"/>
    </xf>
    <xf numFmtId="14" fontId="68" fillId="3" borderId="0" xfId="0" applyNumberFormat="1" applyFont="1" applyFill="1" applyBorder="1" applyAlignment="1">
      <alignment horizontal="center" vertical="center"/>
    </xf>
    <xf numFmtId="0" fontId="68" fillId="3" borderId="0" xfId="0" applyFont="1" applyFill="1" applyBorder="1" applyAlignment="1">
      <alignment horizontal="left" vertical="center" wrapText="1"/>
    </xf>
    <xf numFmtId="0" fontId="68" fillId="3" borderId="0" xfId="0" applyFont="1" applyFill="1" applyBorder="1" applyAlignment="1">
      <alignment horizontal="center" vertical="center" wrapText="1"/>
    </xf>
    <xf numFmtId="167" fontId="106" fillId="3" borderId="0" xfId="117" applyFont="1" applyFill="1" applyBorder="1" applyAlignment="1">
      <alignment horizontal="center" vertical="center"/>
    </xf>
    <xf numFmtId="169" fontId="83" fillId="3" borderId="0" xfId="117" applyNumberFormat="1" applyFont="1" applyFill="1" applyBorder="1" applyAlignment="1">
      <alignment horizontal="center" vertical="center" wrapText="1"/>
    </xf>
    <xf numFmtId="49" fontId="68" fillId="3" borderId="0" xfId="0" applyNumberFormat="1" applyFont="1" applyFill="1" applyBorder="1" applyAlignment="1">
      <alignment horizontal="center" vertical="center"/>
    </xf>
    <xf numFmtId="15" fontId="68" fillId="3" borderId="0" xfId="0" applyNumberFormat="1" applyFont="1" applyFill="1" applyBorder="1" applyAlignment="1">
      <alignment horizontal="center" vertical="center"/>
    </xf>
    <xf numFmtId="15" fontId="68" fillId="3" borderId="0" xfId="0" applyNumberFormat="1" applyFont="1" applyFill="1" applyBorder="1" applyAlignment="1">
      <alignment horizontal="center" vertical="center" wrapText="1"/>
    </xf>
    <xf numFmtId="167" fontId="107" fillId="0" borderId="2" xfId="117" quotePrefix="1" applyFont="1" applyFill="1" applyBorder="1" applyAlignment="1">
      <alignment horizontal="center" vertical="center" wrapText="1"/>
    </xf>
    <xf numFmtId="0" fontId="83" fillId="8" borderId="2" xfId="0" applyFont="1" applyFill="1" applyBorder="1" applyAlignment="1">
      <alignment horizontal="center" vertical="center" wrapText="1"/>
    </xf>
    <xf numFmtId="0" fontId="87" fillId="0" borderId="0" xfId="0" applyFont="1" applyAlignment="1">
      <alignment horizontal="center" wrapText="1"/>
    </xf>
    <xf numFmtId="0" fontId="87" fillId="0" borderId="0" xfId="0" applyFont="1" applyAlignment="1">
      <alignment horizontal="center"/>
    </xf>
    <xf numFmtId="0" fontId="50" fillId="3" borderId="2" xfId="0" applyFont="1" applyFill="1" applyBorder="1" applyAlignment="1">
      <alignment horizontal="center" vertical="center" wrapText="1"/>
    </xf>
    <xf numFmtId="0" fontId="50" fillId="5" borderId="4" xfId="0" applyFont="1" applyFill="1" applyBorder="1" applyAlignment="1">
      <alignment horizontal="left" vertical="center" wrapText="1"/>
    </xf>
    <xf numFmtId="0" fontId="50" fillId="5" borderId="5" xfId="0" applyFont="1" applyFill="1" applyBorder="1" applyAlignment="1">
      <alignment horizontal="left" vertical="center" wrapText="1"/>
    </xf>
    <xf numFmtId="0" fontId="57" fillId="3" borderId="6" xfId="0" applyFont="1" applyFill="1" applyBorder="1" applyAlignment="1">
      <alignment horizontal="center" vertical="center" wrapText="1"/>
    </xf>
    <xf numFmtId="0" fontId="57" fillId="3" borderId="7"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57" fillId="3" borderId="9" xfId="0" applyFont="1" applyFill="1" applyBorder="1" applyAlignment="1">
      <alignment horizontal="center" vertical="center" wrapText="1"/>
    </xf>
    <xf numFmtId="0" fontId="57" fillId="3" borderId="0" xfId="0" applyFont="1" applyFill="1" applyBorder="1" applyAlignment="1">
      <alignment horizontal="center" vertical="center" wrapText="1"/>
    </xf>
    <xf numFmtId="0" fontId="57" fillId="3" borderId="10" xfId="0" applyFont="1" applyFill="1" applyBorder="1" applyAlignment="1">
      <alignment horizontal="center" vertical="center" wrapText="1"/>
    </xf>
    <xf numFmtId="0" fontId="57" fillId="3" borderId="12"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57" fillId="3" borderId="14" xfId="0" applyFont="1" applyFill="1" applyBorder="1" applyAlignment="1">
      <alignment horizontal="center" vertical="center" wrapText="1"/>
    </xf>
    <xf numFmtId="169" fontId="58" fillId="3" borderId="4" xfId="0" applyNumberFormat="1" applyFont="1" applyFill="1" applyBorder="1" applyAlignment="1">
      <alignment horizontal="right" vertical="center" wrapText="1"/>
    </xf>
    <xf numFmtId="169" fontId="58" fillId="3" borderId="5" xfId="0" applyNumberFormat="1" applyFont="1" applyFill="1" applyBorder="1" applyAlignment="1">
      <alignment horizontal="right" vertical="center" wrapText="1"/>
    </xf>
    <xf numFmtId="170" fontId="59" fillId="3" borderId="2" xfId="0" applyNumberFormat="1" applyFont="1" applyFill="1" applyBorder="1" applyAlignment="1">
      <alignment horizontal="right" vertical="center" wrapText="1"/>
    </xf>
    <xf numFmtId="166" fontId="59" fillId="3" borderId="2" xfId="186" applyFont="1" applyFill="1" applyBorder="1" applyAlignment="1">
      <alignment horizontal="right" vertical="center" wrapText="1"/>
    </xf>
    <xf numFmtId="14" fontId="58" fillId="5" borderId="4" xfId="0" applyNumberFormat="1" applyFont="1" applyFill="1" applyBorder="1" applyAlignment="1">
      <alignment horizontal="right" vertical="center" wrapText="1"/>
    </xf>
    <xf numFmtId="14" fontId="58" fillId="5" borderId="5" xfId="0" applyNumberFormat="1" applyFont="1" applyFill="1" applyBorder="1" applyAlignment="1">
      <alignment horizontal="right" vertical="center" wrapText="1"/>
    </xf>
    <xf numFmtId="0" fontId="49" fillId="3" borderId="15" xfId="0" applyFont="1" applyFill="1" applyBorder="1" applyAlignment="1">
      <alignment horizontal="left" vertical="center" wrapText="1"/>
    </xf>
    <xf numFmtId="166" fontId="38" fillId="3" borderId="0" xfId="186" applyFont="1" applyFill="1" applyBorder="1" applyAlignment="1">
      <alignment horizontal="center" wrapText="1"/>
    </xf>
    <xf numFmtId="166" fontId="38" fillId="3" borderId="0" xfId="186" applyFont="1" applyFill="1" applyBorder="1" applyAlignment="1">
      <alignment horizontal="center" vertical="center" wrapText="1"/>
    </xf>
    <xf numFmtId="0" fontId="39" fillId="0" borderId="0" xfId="0" applyFont="1" applyAlignment="1">
      <alignment horizontal="center" wrapText="1"/>
    </xf>
    <xf numFmtId="0" fontId="39" fillId="0" borderId="0" xfId="0" applyFont="1" applyAlignment="1">
      <alignment horizontal="center"/>
    </xf>
    <xf numFmtId="0" fontId="47" fillId="5" borderId="0" xfId="0" applyFont="1" applyFill="1" applyBorder="1" applyAlignment="1">
      <alignment horizontal="center" vertical="center" wrapText="1"/>
    </xf>
    <xf numFmtId="0" fontId="49" fillId="0" borderId="0" xfId="0" applyFont="1" applyBorder="1" applyAlignment="1">
      <alignment horizontal="left" vertical="center" wrapText="1"/>
    </xf>
    <xf numFmtId="0" fontId="50" fillId="0" borderId="2" xfId="0" applyFont="1" applyBorder="1" applyAlignment="1">
      <alignment horizontal="center" vertical="center" wrapText="1"/>
    </xf>
    <xf numFmtId="0" fontId="51" fillId="0" borderId="2" xfId="0" applyFont="1" applyFill="1" applyBorder="1" applyAlignment="1">
      <alignment horizontal="center" vertical="center" wrapText="1"/>
    </xf>
    <xf numFmtId="0" fontId="50" fillId="0" borderId="2" xfId="0" quotePrefix="1" applyFont="1" applyBorder="1" applyAlignment="1">
      <alignment horizontal="center" vertical="center" wrapText="1"/>
    </xf>
    <xf numFmtId="0" fontId="50" fillId="0" borderId="0" xfId="0" quotePrefix="1" applyFont="1" applyAlignment="1">
      <alignment horizontal="center" vertical="center" wrapText="1"/>
    </xf>
    <xf numFmtId="14" fontId="76" fillId="0" borderId="18" xfId="0" applyNumberFormat="1" applyFont="1" applyFill="1" applyBorder="1" applyAlignment="1">
      <alignment horizontal="center" vertical="center" wrapText="1"/>
    </xf>
    <xf numFmtId="49" fontId="76" fillId="0" borderId="2" xfId="0" applyNumberFormat="1" applyFont="1" applyFill="1" applyBorder="1" applyAlignment="1">
      <alignment horizontal="center" vertical="center" wrapText="1"/>
    </xf>
    <xf numFmtId="0" fontId="76" fillId="0" borderId="4" xfId="0" applyFont="1" applyFill="1" applyBorder="1" applyAlignment="1">
      <alignment horizontal="center" vertical="center" wrapText="1"/>
    </xf>
    <xf numFmtId="0" fontId="76" fillId="0" borderId="2" xfId="0" applyFont="1" applyFill="1" applyBorder="1" applyAlignment="1">
      <alignment horizontal="justify" vertical="center" wrapText="1"/>
    </xf>
    <xf numFmtId="0" fontId="76" fillId="0" borderId="2" xfId="0" applyFont="1" applyFill="1" applyBorder="1" applyAlignment="1">
      <alignment vertical="center" wrapText="1"/>
    </xf>
    <xf numFmtId="0" fontId="86" fillId="0" borderId="2" xfId="0" applyFont="1" applyFill="1" applyBorder="1" applyAlignment="1">
      <alignment horizontal="left" vertical="center" wrapText="1"/>
    </xf>
    <xf numFmtId="0" fontId="105" fillId="0" borderId="18" xfId="0" applyFont="1" applyFill="1" applyBorder="1" applyAlignment="1">
      <alignment horizontal="center" vertical="center" wrapText="1"/>
    </xf>
    <xf numFmtId="0" fontId="105" fillId="0" borderId="14" xfId="0" applyFont="1" applyFill="1" applyBorder="1" applyAlignment="1">
      <alignment horizontal="center" vertical="center" wrapText="1"/>
    </xf>
    <xf numFmtId="0" fontId="105" fillId="0" borderId="18" xfId="0" applyFont="1" applyFill="1" applyBorder="1" applyAlignment="1">
      <alignment horizontal="left" vertical="center" wrapText="1"/>
    </xf>
    <xf numFmtId="165" fontId="84" fillId="0" borderId="18" xfId="187" applyFont="1" applyFill="1" applyBorder="1" applyAlignment="1">
      <alignment horizontal="center" vertical="center" wrapText="1"/>
    </xf>
    <xf numFmtId="0" fontId="86" fillId="0" borderId="5" xfId="0" applyFont="1" applyFill="1" applyBorder="1" applyAlignment="1">
      <alignment horizontal="center" vertical="center" wrapText="1"/>
    </xf>
    <xf numFmtId="49" fontId="72" fillId="0" borderId="2" xfId="0" applyNumberFormat="1" applyFont="1" applyFill="1" applyBorder="1"/>
    <xf numFmtId="165" fontId="99" fillId="0" borderId="18" xfId="187" applyFont="1" applyFill="1" applyBorder="1" applyAlignment="1">
      <alignment horizontal="center" vertical="center" wrapText="1"/>
    </xf>
    <xf numFmtId="170" fontId="76" fillId="0" borderId="0" xfId="185" applyNumberFormat="1" applyFont="1" applyFill="1" applyBorder="1" applyAlignment="1">
      <alignment horizontal="left" vertical="center" wrapText="1"/>
    </xf>
    <xf numFmtId="0" fontId="76" fillId="0" borderId="17" xfId="0" applyFont="1" applyFill="1" applyBorder="1" applyAlignment="1">
      <alignment horizontal="center" vertical="center" wrapText="1"/>
    </xf>
    <xf numFmtId="14" fontId="69" fillId="0" borderId="17" xfId="0" applyNumberFormat="1" applyFont="1" applyFill="1" applyBorder="1" applyAlignment="1">
      <alignment horizontal="center" vertical="center" wrapText="1"/>
    </xf>
    <xf numFmtId="0" fontId="86" fillId="0" borderId="17" xfId="0" applyFont="1" applyFill="1" applyBorder="1" applyAlignment="1">
      <alignment horizontal="center" vertical="center" wrapText="1"/>
    </xf>
    <xf numFmtId="0" fontId="69" fillId="0" borderId="17" xfId="0" applyFont="1" applyFill="1" applyBorder="1" applyAlignment="1">
      <alignment horizontal="left" vertical="center" wrapText="1"/>
    </xf>
    <xf numFmtId="0" fontId="69" fillId="0" borderId="19" xfId="0" applyFont="1" applyFill="1" applyBorder="1" applyAlignment="1">
      <alignment horizontal="center" vertical="center" wrapText="1"/>
    </xf>
    <xf numFmtId="0" fontId="76" fillId="0" borderId="19" xfId="0" applyFont="1" applyFill="1" applyBorder="1" applyAlignment="1">
      <alignment horizontal="center" vertical="center" wrapText="1"/>
    </xf>
    <xf numFmtId="0" fontId="76" fillId="0" borderId="19" xfId="0" applyFont="1" applyFill="1" applyBorder="1" applyAlignment="1">
      <alignment horizontal="left" vertical="center" wrapText="1"/>
    </xf>
    <xf numFmtId="14" fontId="101" fillId="0" borderId="2" xfId="0" applyNumberFormat="1" applyFont="1" applyFill="1" applyBorder="1" applyAlignment="1">
      <alignment horizontal="center" vertical="center" wrapText="1"/>
    </xf>
    <xf numFmtId="0" fontId="113" fillId="0" borderId="2" xfId="0" applyFont="1" applyFill="1" applyBorder="1" applyAlignment="1">
      <alignment horizontal="center" vertical="center" wrapText="1"/>
    </xf>
    <xf numFmtId="170" fontId="99" fillId="0" borderId="2" xfId="185" applyNumberFormat="1" applyFont="1" applyFill="1" applyBorder="1" applyAlignment="1">
      <alignment horizontal="right" vertical="center" wrapText="1"/>
    </xf>
    <xf numFmtId="170" fontId="94" fillId="0" borderId="2" xfId="185" applyNumberFormat="1" applyFont="1" applyFill="1" applyBorder="1" applyAlignment="1">
      <alignment horizontal="left" vertical="center" wrapText="1"/>
    </xf>
    <xf numFmtId="0" fontId="105" fillId="0" borderId="2" xfId="0" applyFont="1" applyFill="1" applyBorder="1" applyAlignment="1">
      <alignment horizontal="left" vertical="center" wrapText="1"/>
    </xf>
    <xf numFmtId="2" fontId="76" fillId="0" borderId="2" xfId="0" applyNumberFormat="1" applyFont="1" applyFill="1" applyBorder="1" applyAlignment="1">
      <alignment horizontal="center" vertical="center" wrapText="1"/>
    </xf>
    <xf numFmtId="0" fontId="77" fillId="0" borderId="2" xfId="0" applyFont="1" applyFill="1" applyBorder="1" applyAlignment="1">
      <alignment horizontal="center" vertical="center"/>
    </xf>
    <xf numFmtId="0" fontId="68" fillId="0" borderId="2" xfId="0" applyFont="1" applyFill="1" applyBorder="1" applyAlignment="1">
      <alignment horizontal="left" vertical="center"/>
    </xf>
    <xf numFmtId="14" fontId="68" fillId="0" borderId="2" xfId="0" applyNumberFormat="1" applyFont="1" applyFill="1" applyBorder="1" applyAlignment="1">
      <alignment horizontal="center" vertical="center"/>
    </xf>
    <xf numFmtId="0" fontId="68" fillId="0" borderId="2" xfId="0" applyFont="1" applyFill="1" applyBorder="1" applyAlignment="1">
      <alignment horizontal="center" vertical="center"/>
    </xf>
    <xf numFmtId="167" fontId="106" fillId="0" borderId="2" xfId="117" applyFont="1" applyFill="1" applyBorder="1" applyAlignment="1">
      <alignment horizontal="center" vertical="center"/>
    </xf>
    <xf numFmtId="15" fontId="68" fillId="0" borderId="2" xfId="0" applyNumberFormat="1" applyFont="1" applyFill="1" applyBorder="1" applyAlignment="1">
      <alignment horizontal="center" vertical="center"/>
    </xf>
    <xf numFmtId="49" fontId="68" fillId="0" borderId="2" xfId="0" applyNumberFormat="1" applyFont="1" applyFill="1" applyBorder="1" applyAlignment="1">
      <alignment horizontal="center" vertical="center"/>
    </xf>
    <xf numFmtId="169" fontId="106" fillId="0" borderId="2" xfId="117" applyNumberFormat="1" applyFont="1" applyFill="1" applyBorder="1" applyAlignment="1">
      <alignment horizontal="center" vertical="center"/>
    </xf>
    <xf numFmtId="49" fontId="68" fillId="0" borderId="2" xfId="0" applyNumberFormat="1" applyFont="1" applyFill="1" applyBorder="1" applyAlignment="1">
      <alignment horizontal="center" vertical="center" wrapText="1"/>
    </xf>
    <xf numFmtId="14" fontId="68" fillId="0" borderId="2" xfId="0" applyNumberFormat="1" applyFont="1" applyFill="1" applyBorder="1" applyAlignment="1">
      <alignment horizontal="left" vertical="center" wrapText="1"/>
    </xf>
    <xf numFmtId="165" fontId="83" fillId="0" borderId="2" xfId="117" applyNumberFormat="1" applyFont="1" applyFill="1" applyBorder="1" applyAlignment="1">
      <alignment horizontal="center" vertical="center" wrapText="1"/>
    </xf>
    <xf numFmtId="0" fontId="43" fillId="0" borderId="2" xfId="0" applyFont="1" applyFill="1" applyBorder="1" applyAlignment="1">
      <alignment horizontal="center" vertical="center" wrapText="1"/>
    </xf>
    <xf numFmtId="0" fontId="68" fillId="0" borderId="0" xfId="0" applyFont="1" applyFill="1" applyBorder="1" applyAlignment="1">
      <alignment horizontal="left" vertical="center"/>
    </xf>
    <xf numFmtId="14" fontId="68" fillId="0" borderId="0" xfId="0" applyNumberFormat="1" applyFont="1" applyFill="1" applyBorder="1" applyAlignment="1">
      <alignment horizontal="center" vertical="center"/>
    </xf>
    <xf numFmtId="0" fontId="68" fillId="0" borderId="0" xfId="0" applyFont="1" applyFill="1" applyBorder="1" applyAlignment="1">
      <alignment horizontal="left" vertical="center" wrapText="1"/>
    </xf>
    <xf numFmtId="0" fontId="68" fillId="0" borderId="0" xfId="0" applyFont="1" applyFill="1" applyBorder="1" applyAlignment="1">
      <alignment horizontal="center" vertical="center" wrapText="1"/>
    </xf>
    <xf numFmtId="167" fontId="106" fillId="0" borderId="0" xfId="117" applyFont="1" applyFill="1" applyBorder="1" applyAlignment="1">
      <alignment horizontal="center" vertical="center"/>
    </xf>
    <xf numFmtId="169" fontId="83" fillId="0" borderId="0" xfId="117" applyNumberFormat="1" applyFont="1" applyFill="1" applyBorder="1" applyAlignment="1">
      <alignment horizontal="center" vertical="center" wrapText="1"/>
    </xf>
    <xf numFmtId="49" fontId="68" fillId="0" borderId="0" xfId="0" applyNumberFormat="1" applyFont="1" applyFill="1" applyBorder="1" applyAlignment="1">
      <alignment horizontal="center" vertical="center"/>
    </xf>
    <xf numFmtId="15" fontId="68" fillId="0" borderId="0" xfId="0" applyNumberFormat="1" applyFont="1" applyFill="1" applyBorder="1" applyAlignment="1">
      <alignment horizontal="center" vertical="center"/>
    </xf>
    <xf numFmtId="15" fontId="68" fillId="0" borderId="0" xfId="0" applyNumberFormat="1" applyFont="1" applyFill="1" applyBorder="1" applyAlignment="1">
      <alignment horizontal="center" vertical="center" wrapText="1"/>
    </xf>
  </cellXfs>
  <cellStyles count="193">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00000000-0005-0000-0000-000030000000}"/>
    <cellStyle name="Millares [0] 2 3 2 2 4 3 4 2 2 2 2 2 2 2 2" xfId="137" xr:uid="{00000000-0005-0000-0000-000031000000}"/>
    <cellStyle name="Millares [0] 2 3 2 2 4 3 4 2 2 2 2 2 2 2 2 2" xfId="146" xr:uid="{00000000-0005-0000-0000-000032000000}"/>
    <cellStyle name="Millares [0] 2 3 2 2 4 3 4 2 2 2 2 2 2 2 2 2 2" xfId="157" xr:uid="{00000000-0005-0000-0000-000033000000}"/>
    <cellStyle name="Millares [0] 2 3 2 2 4 3 4 2 2 2 2 2 2 2 2 2 3" xfId="164" xr:uid="{00000000-0005-0000-0000-000034000000}"/>
    <cellStyle name="Millares [0] 2 3 2 2 4 3 4 2 2 2 2 2 2 2 2 2 3 2" xfId="174" xr:uid="{00000000-0005-0000-0000-000035000000}"/>
    <cellStyle name="Millares [0] 2 3 2 2 4 3 4 2 2 2 2 2 2 2 2 2 3 2 2" xfId="185" xr:uid="{00000000-0005-0000-0000-000036000000}"/>
    <cellStyle name="Millares [0] 2 3 2 2 4 3 4 2 3" xfId="159" xr:uid="{00000000-0005-0000-0000-000037000000}"/>
    <cellStyle name="Millares [0] 3" xfId="6" xr:uid="{00000000-0005-0000-0000-000038000000}"/>
    <cellStyle name="Millares [0] 3 2" xfId="15" xr:uid="{00000000-0005-0000-0000-000039000000}"/>
    <cellStyle name="Millares [0] 3 2 2" xfId="20" xr:uid="{00000000-0005-0000-0000-00003A000000}"/>
    <cellStyle name="Millares [0] 3 2 2 2" xfId="25" xr:uid="{00000000-0005-0000-0000-00003B000000}"/>
    <cellStyle name="Millares [0] 3 2 2 2 2" xfId="30" xr:uid="{00000000-0005-0000-0000-00003C000000}"/>
    <cellStyle name="Millares [0] 3 2 2 2 3" xfId="35" xr:uid="{00000000-0005-0000-0000-00003D000000}"/>
    <cellStyle name="Millares [0] 3 2 2 2 4" xfId="40" xr:uid="{00000000-0005-0000-0000-00003E000000}"/>
    <cellStyle name="Millares [0] 3 2 2 2 4 2" xfId="48" xr:uid="{00000000-0005-0000-0000-00003F000000}"/>
    <cellStyle name="Millares [0] 3 2 2 2 4 3" xfId="53" xr:uid="{00000000-0005-0000-0000-000040000000}"/>
    <cellStyle name="Millares [0] 3 2 2 2 4 3 2" xfId="58" xr:uid="{00000000-0005-0000-0000-000041000000}"/>
    <cellStyle name="Millares [0] 3 2 2 2 4 3 2 2" xfId="69" xr:uid="{00000000-0005-0000-0000-000042000000}"/>
    <cellStyle name="Millares [0] 3 2 2 2 4 3 3" xfId="74" xr:uid="{00000000-0005-0000-0000-000043000000}"/>
    <cellStyle name="Millares [0] 3 2 2 2 4 3 4" xfId="82" xr:uid="{00000000-0005-0000-0000-000044000000}"/>
    <cellStyle name="Millares [0] 3 2 2 2 4 3 4 2" xfId="95" xr:uid="{00000000-0005-0000-0000-000045000000}"/>
    <cellStyle name="Millares [0] 3 2 2 2 4 3 4 2 2" xfId="103" xr:uid="{00000000-0005-0000-0000-000046000000}"/>
    <cellStyle name="Millares [0] 3 2 2 2 4 3 4 2 2 2" xfId="116" xr:uid="{00000000-0005-0000-0000-000047000000}"/>
    <cellStyle name="Millares [0] 3 2 2 2 4 3 4 2 2 2 2" xfId="121" xr:uid="{00000000-0005-0000-0000-000048000000}"/>
    <cellStyle name="Millares [0] 3 2 2 2 4 3 4 2 2 2 2 2" xfId="125" xr:uid="{00000000-0005-0000-0000-000049000000}"/>
    <cellStyle name="Millares [0] 3 2 2 2 4 3 4 2 2 2 2 2 2" xfId="131" xr:uid="{00000000-0005-0000-0000-00004A000000}"/>
    <cellStyle name="Millares [0] 3 2 2 2 4 3 4 2 2 2 2 2 2 2" xfId="136" xr:uid="{00000000-0005-0000-0000-00004B000000}"/>
    <cellStyle name="Millares [0] 3 2 2 2 4 3 4 2 2 2 2 2 2 2 2" xfId="140" xr:uid="{00000000-0005-0000-0000-00004C000000}"/>
    <cellStyle name="Millares [0] 3 2 2 2 4 3 4 2 2 2 2 2 2 2 2 2" xfId="147" xr:uid="{00000000-0005-0000-0000-00004D000000}"/>
    <cellStyle name="Millares [0] 3 2 2 2 4 3 4 2 2 2 2 2 2 2 2 2 2" xfId="167" xr:uid="{00000000-0005-0000-0000-00004E000000}"/>
    <cellStyle name="Millares [0] 3 2 2 2 4 3 4 2 2 2 2 2 2 2 2 2 2 2" xfId="177" xr:uid="{00000000-0005-0000-0000-00004F000000}"/>
    <cellStyle name="Millares [0] 3 2 2 2 4 3 4 2 2 2 2 2 2 2 2 2 2 2 2" xfId="188" xr:uid="{00000000-0005-0000-0000-000050000000}"/>
    <cellStyle name="Millares [0] 4" xfId="132" xr:uid="{00000000-0005-0000-0000-000051000000}"/>
    <cellStyle name="Millares 2" xfId="152" xr:uid="{00000000-0005-0000-0000-000052000000}"/>
    <cellStyle name="Moneda" xfId="117" builtinId="4"/>
    <cellStyle name="Moneda [0] 2" xfId="44" xr:uid="{00000000-0005-0000-0000-000054000000}"/>
    <cellStyle name="Moneda [0] 2 2" xfId="4" xr:uid="{00000000-0005-0000-0000-000055000000}"/>
    <cellStyle name="Moneda [0] 2 2 2" xfId="13" xr:uid="{00000000-0005-0000-0000-000056000000}"/>
    <cellStyle name="Moneda [0] 2 2 2 2" xfId="18" xr:uid="{00000000-0005-0000-0000-000057000000}"/>
    <cellStyle name="Moneda [0] 2 2 2 2 2" xfId="23" xr:uid="{00000000-0005-0000-0000-000058000000}"/>
    <cellStyle name="Moneda [0] 2 2 2 2 2 2" xfId="28" xr:uid="{00000000-0005-0000-0000-000059000000}"/>
    <cellStyle name="Moneda [0] 2 2 2 2 2 3" xfId="33" xr:uid="{00000000-0005-0000-0000-00005A000000}"/>
    <cellStyle name="Moneda [0] 2 2 2 2 2 4" xfId="38" xr:uid="{00000000-0005-0000-0000-00005B000000}"/>
    <cellStyle name="Moneda [0] 2 2 2 2 2 4 2" xfId="46" xr:uid="{00000000-0005-0000-0000-00005C000000}"/>
    <cellStyle name="Moneda [0] 2 2 2 2 2 4 3" xfId="51" xr:uid="{00000000-0005-0000-0000-00005D000000}"/>
    <cellStyle name="Moneda [0] 2 2 2 2 2 4 3 2" xfId="56" xr:uid="{00000000-0005-0000-0000-00005E000000}"/>
    <cellStyle name="Moneda [0] 2 2 2 2 2 4 3 2 2" xfId="70" xr:uid="{00000000-0005-0000-0000-00005F000000}"/>
    <cellStyle name="Moneda [0] 2 2 2 2 2 4 3 3" xfId="72" xr:uid="{00000000-0005-0000-0000-000060000000}"/>
    <cellStyle name="Moneda [0] 2 2 2 2 2 4 3 4" xfId="80" xr:uid="{00000000-0005-0000-0000-000061000000}"/>
    <cellStyle name="Moneda [0] 2 2 2 2 2 4 3 4 2" xfId="93" xr:uid="{00000000-0005-0000-0000-000062000000}"/>
    <cellStyle name="Moneda [0] 2 2 2 2 2 4 3 4 2 2" xfId="101" xr:uid="{00000000-0005-0000-0000-000063000000}"/>
    <cellStyle name="Moneda [0] 2 2 2 2 2 4 3 4 2 2 2" xfId="114" xr:uid="{00000000-0005-0000-0000-000064000000}"/>
    <cellStyle name="Moneda [0] 2 2 2 2 2 4 3 4 2 2 2 2" xfId="119" xr:uid="{00000000-0005-0000-0000-000065000000}"/>
    <cellStyle name="Moneda [0] 2 2 2 2 2 4 3 4 2 2 2 2 2" xfId="123" xr:uid="{00000000-0005-0000-0000-000066000000}"/>
    <cellStyle name="Moneda [0] 2 2 2 2 2 4 3 4 2 2 2 2 2 2" xfId="129" xr:uid="{00000000-0005-0000-0000-000067000000}"/>
    <cellStyle name="Moneda [0] 2 2 2 2 2 4 3 4 2 2 2 2 2 2 2" xfId="134" xr:uid="{00000000-0005-0000-0000-000068000000}"/>
    <cellStyle name="Moneda [0] 2 2 2 2 2 4 3 4 2 2 2 2 2 2 2 2" xfId="138" xr:uid="{00000000-0005-0000-0000-000069000000}"/>
    <cellStyle name="Moneda [0] 2 2 2 2 2 4 3 4 2 2 2 2 2 2 2 2 2" xfId="148" xr:uid="{00000000-0005-0000-0000-00006A000000}"/>
    <cellStyle name="Moneda [0] 2 2 2 2 2 4 3 4 2 2 2 2 2 2 2 2 2 2" xfId="165" xr:uid="{00000000-0005-0000-0000-00006B000000}"/>
    <cellStyle name="Moneda [0] 2 2 2 2 2 4 3 4 2 2 2 2 2 2 2 2 2 2 2" xfId="175" xr:uid="{00000000-0005-0000-0000-00006C000000}"/>
    <cellStyle name="Moneda [0] 2 2 2 2 2 4 3 4 2 2 2 2 2 2 2 2 2 2 2 2" xfId="186" xr:uid="{00000000-0005-0000-0000-00006D000000}"/>
    <cellStyle name="Moneda [0] 2 2 3" xfId="88" xr:uid="{00000000-0005-0000-0000-00006E000000}"/>
    <cellStyle name="Moneda [0] 2 2 3 2" xfId="108" xr:uid="{00000000-0005-0000-0000-00006F000000}"/>
    <cellStyle name="Moneda [0] 2 2 3 2 2" xfId="141" xr:uid="{00000000-0005-0000-0000-000070000000}"/>
    <cellStyle name="Moneda [0] 2 2 3 2 2 2" xfId="153" xr:uid="{00000000-0005-0000-0000-000071000000}"/>
    <cellStyle name="Moneda [0] 2 2 3 2 2 3" xfId="178" xr:uid="{00000000-0005-0000-0000-000072000000}"/>
    <cellStyle name="Moneda [0] 2 2 3 2 2 3 2" xfId="189" xr:uid="{1E632678-AC9F-4662-8F45-32942C57E23A}"/>
    <cellStyle name="Moneda [0] 2 3" xfId="112" xr:uid="{00000000-0005-0000-0000-000073000000}"/>
    <cellStyle name="Moneda [0] 3" xfId="184" xr:uid="{00000000-0005-0000-0000-000074000000}"/>
    <cellStyle name="Moneda 2" xfId="7" xr:uid="{00000000-0005-0000-0000-000075000000}"/>
    <cellStyle name="Moneda 2 2" xfId="5" xr:uid="{00000000-0005-0000-0000-000076000000}"/>
    <cellStyle name="Moneda 2 2 2" xfId="14" xr:uid="{00000000-0005-0000-0000-000077000000}"/>
    <cellStyle name="Moneda 2 2 2 2" xfId="19" xr:uid="{00000000-0005-0000-0000-000078000000}"/>
    <cellStyle name="Moneda 2 2 2 2 2" xfId="24" xr:uid="{00000000-0005-0000-0000-000079000000}"/>
    <cellStyle name="Moneda 2 2 2 2 2 2" xfId="29" xr:uid="{00000000-0005-0000-0000-00007A000000}"/>
    <cellStyle name="Moneda 2 2 2 2 2 3" xfId="34" xr:uid="{00000000-0005-0000-0000-00007B000000}"/>
    <cellStyle name="Moneda 2 2 2 2 2 4" xfId="39" xr:uid="{00000000-0005-0000-0000-00007C000000}"/>
    <cellStyle name="Moneda 2 2 2 2 2 4 2" xfId="47" xr:uid="{00000000-0005-0000-0000-00007D000000}"/>
    <cellStyle name="Moneda 2 2 2 2 2 4 2 2" xfId="62" xr:uid="{00000000-0005-0000-0000-00007E000000}"/>
    <cellStyle name="Moneda 2 2 2 2 2 4 2 2 2" xfId="65" xr:uid="{00000000-0005-0000-0000-00007F000000}"/>
    <cellStyle name="Moneda 2 2 2 2 2 4 2 3" xfId="78" xr:uid="{00000000-0005-0000-0000-000080000000}"/>
    <cellStyle name="Moneda 2 2 2 2 2 4 2 4" xfId="86" xr:uid="{00000000-0005-0000-0000-000081000000}"/>
    <cellStyle name="Moneda 2 2 2 2 2 4 2 4 2" xfId="99" xr:uid="{00000000-0005-0000-0000-000082000000}"/>
    <cellStyle name="Moneda 2 2 2 2 2 4 2 4 2 2" xfId="107" xr:uid="{00000000-0005-0000-0000-000083000000}"/>
    <cellStyle name="Moneda 2 2 2 2 2 4 3" xfId="52" xr:uid="{00000000-0005-0000-0000-000084000000}"/>
    <cellStyle name="Moneda 2 2 2 2 2 4 3 2" xfId="57" xr:uid="{00000000-0005-0000-0000-000085000000}"/>
    <cellStyle name="Moneda 2 2 2 2 2 4 3 2 2" xfId="63" xr:uid="{00000000-0005-0000-0000-000086000000}"/>
    <cellStyle name="Moneda 2 2 2 2 2 4 3 3" xfId="73" xr:uid="{00000000-0005-0000-0000-000087000000}"/>
    <cellStyle name="Moneda 2 2 2 2 2 4 3 4" xfId="81" xr:uid="{00000000-0005-0000-0000-000088000000}"/>
    <cellStyle name="Moneda 2 2 2 2 2 4 3 4 2" xfId="94" xr:uid="{00000000-0005-0000-0000-000089000000}"/>
    <cellStyle name="Moneda 2 2 2 2 2 4 3 4 2 2" xfId="102" xr:uid="{00000000-0005-0000-0000-00008A000000}"/>
    <cellStyle name="Moneda 2 2 2 2 2 4 3 4 2 2 2" xfId="115" xr:uid="{00000000-0005-0000-0000-00008B000000}"/>
    <cellStyle name="Moneda 2 2 2 2 2 4 3 4 2 2 2 2" xfId="120" xr:uid="{00000000-0005-0000-0000-00008C000000}"/>
    <cellStyle name="Moneda 2 2 2 2 2 4 3 4 2 2 2 2 2" xfId="124" xr:uid="{00000000-0005-0000-0000-00008D000000}"/>
    <cellStyle name="Moneda 2 2 2 2 2 4 3 4 2 2 2 2 2 2" xfId="130" xr:uid="{00000000-0005-0000-0000-00008E000000}"/>
    <cellStyle name="Moneda 2 2 2 2 2 4 3 4 2 2 2 2 2 2 2" xfId="135" xr:uid="{00000000-0005-0000-0000-00008F000000}"/>
    <cellStyle name="Moneda 2 2 2 2 2 4 3 4 2 2 2 2 2 2 2 2" xfId="139" xr:uid="{00000000-0005-0000-0000-000090000000}"/>
    <cellStyle name="Moneda 2 2 2 2 2 4 3 4 2 2 2 2 2 2 2 2 2" xfId="145" xr:uid="{00000000-0005-0000-0000-000091000000}"/>
    <cellStyle name="Moneda 2 2 2 2 2 4 3 4 2 2 2 2 2 2 2 2 2 2" xfId="158" xr:uid="{00000000-0005-0000-0000-000092000000}"/>
    <cellStyle name="Moneda 2 2 2 2 2 4 3 4 2 2 2 2 2 2 2 2 2 3" xfId="166" xr:uid="{00000000-0005-0000-0000-000093000000}"/>
    <cellStyle name="Moneda 2 2 2 2 2 4 3 4 2 2 2 2 2 2 2 2 2 3 2" xfId="176" xr:uid="{00000000-0005-0000-0000-000094000000}"/>
    <cellStyle name="Moneda 2 2 2 2 2 4 3 4 2 2 2 2 2 2 2 2 2 3 2 2" xfId="187" xr:uid="{00000000-0005-0000-0000-000095000000}"/>
    <cellStyle name="Moneda 2 2 2 2 2 4 3 4 2 3" xfId="160" xr:uid="{00000000-0005-0000-0000-000096000000}"/>
    <cellStyle name="Moneda 2 2 3" xfId="91" xr:uid="{00000000-0005-0000-0000-000097000000}"/>
    <cellStyle name="Moneda 2 2 3 2" xfId="111" xr:uid="{00000000-0005-0000-0000-000098000000}"/>
    <cellStyle name="Moneda 2 2 3 2 2" xfId="144" xr:uid="{00000000-0005-0000-0000-000099000000}"/>
    <cellStyle name="Moneda 2 2 3 2 2 2" xfId="156" xr:uid="{00000000-0005-0000-0000-00009A000000}"/>
    <cellStyle name="Moneda 2 2 3 2 2 3" xfId="181" xr:uid="{00000000-0005-0000-0000-00009B000000}"/>
    <cellStyle name="Moneda 2 2 3 2 2 3 2" xfId="192" xr:uid="{3A1C1569-4A75-4B31-AA47-EE58BD8F8370}"/>
    <cellStyle name="Moneda 3" xfId="127" xr:uid="{00000000-0005-0000-0000-00009C000000}"/>
    <cellStyle name="Moneda 4" xfId="150" xr:uid="{00000000-0005-0000-0000-00009D000000}"/>
    <cellStyle name="Moneda 5" xfId="170" xr:uid="{00000000-0005-0000-0000-00009E000000}"/>
    <cellStyle name="Moneda 5 2" xfId="173" xr:uid="{00000000-0005-0000-0000-00009F000000}"/>
    <cellStyle name="Moneda 6" xfId="183" xr:uid="{00000000-0005-0000-0000-0000A0000000}"/>
    <cellStyle name="Nivel 1,2.3,5,6,9" xfId="161" xr:uid="{00000000-0005-0000-0000-0000A1000000}"/>
    <cellStyle name="Nivel 4" xfId="162" xr:uid="{00000000-0005-0000-0000-0000A2000000}"/>
    <cellStyle name="Nivel 7" xfId="163" xr:uid="{00000000-0005-0000-0000-0000A3000000}"/>
    <cellStyle name="Normal" xfId="0" builtinId="0"/>
    <cellStyle name="Normal 2" xfId="9" xr:uid="{00000000-0005-0000-0000-0000A5000000}"/>
    <cellStyle name="Normal 3" xfId="10" xr:uid="{00000000-0005-0000-0000-0000A6000000}"/>
    <cellStyle name="Normal 3 2" xfId="87" xr:uid="{00000000-0005-0000-0000-0000A7000000}"/>
    <cellStyle name="Normal 3 3" xfId="90" xr:uid="{00000000-0005-0000-0000-0000A8000000}"/>
    <cellStyle name="Normal 3 3 2" xfId="109" xr:uid="{00000000-0005-0000-0000-0000A9000000}"/>
    <cellStyle name="Normal 3 3 2 2" xfId="142" xr:uid="{00000000-0005-0000-0000-0000AA000000}"/>
    <cellStyle name="Normal 3 3 2 2 2" xfId="154" xr:uid="{00000000-0005-0000-0000-0000AB000000}"/>
    <cellStyle name="Normal 3 3 2 2 3" xfId="179" xr:uid="{00000000-0005-0000-0000-0000AC000000}"/>
    <cellStyle name="Normal 3 3 2 2 3 2" xfId="190" xr:uid="{B8A114E8-7197-4F28-A784-248955D54659}"/>
    <cellStyle name="Normal 4" xfId="42" xr:uid="{00000000-0005-0000-0000-0000AD000000}"/>
    <cellStyle name="Normal 4 2" xfId="169" xr:uid="{00000000-0005-0000-0000-0000AE000000}"/>
    <cellStyle name="Normal 4 2 2" xfId="172" xr:uid="{00000000-0005-0000-0000-0000AF000000}"/>
    <cellStyle name="Normal 5" xfId="126" xr:uid="{00000000-0005-0000-0000-0000B0000000}"/>
    <cellStyle name="Normal 6" xfId="149" xr:uid="{00000000-0005-0000-0000-0000B1000000}"/>
    <cellStyle name="Normal 7" xfId="151" xr:uid="{00000000-0005-0000-0000-0000B2000000}"/>
    <cellStyle name="Normal 8" xfId="168" xr:uid="{00000000-0005-0000-0000-0000B3000000}"/>
    <cellStyle name="Normal 8 2" xfId="171" xr:uid="{00000000-0005-0000-0000-0000B4000000}"/>
    <cellStyle name="Normal 9" xfId="182" xr:uid="{00000000-0005-0000-0000-0000B5000000}"/>
    <cellStyle name="Porcentaje 2" xfId="11" xr:uid="{00000000-0005-0000-0000-0000B8000000}"/>
    <cellStyle name="Porcentaje 2 2" xfId="89" xr:uid="{00000000-0005-0000-0000-0000B9000000}"/>
    <cellStyle name="Porcentaje 2 2 2" xfId="110" xr:uid="{00000000-0005-0000-0000-0000BA000000}"/>
    <cellStyle name="Porcentaje 2 2 2 2" xfId="143" xr:uid="{00000000-0005-0000-0000-0000BB000000}"/>
    <cellStyle name="Porcentaje 2 2 2 2 2" xfId="155" xr:uid="{00000000-0005-0000-0000-0000BC000000}"/>
    <cellStyle name="Porcentaje 2 2 2 2 3" xfId="180" xr:uid="{00000000-0005-0000-0000-0000BD000000}"/>
    <cellStyle name="Porcentaje 2 2 2 2 3 2" xfId="191" xr:uid="{E4F90838-C64A-4C22-AD44-82CFCF3A4A07}"/>
    <cellStyle name="Porcentaje 3" xfId="43" xr:uid="{00000000-0005-0000-0000-0000BE000000}"/>
  </cellStyles>
  <dxfs count="0"/>
  <tableStyles count="0" defaultTableStyle="TableStyleMedium2" defaultPivotStyle="PivotStyleLight16"/>
  <colors>
    <mruColors>
      <color rgb="FFCC99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EF51D-AFC6-4E61-8AB1-0D0A158BF240}">
  <dimension ref="A1:AH365"/>
  <sheetViews>
    <sheetView tabSelected="1" zoomScale="10" zoomScaleNormal="10" zoomScaleSheetLayoutView="14" zoomScalePageLayoutView="24" workbookViewId="0">
      <selection activeCell="H22" sqref="H22"/>
    </sheetView>
  </sheetViews>
  <sheetFormatPr baseColWidth="10" defaultRowHeight="272.45" customHeight="1" x14ac:dyDescent="0.7"/>
  <cols>
    <col min="1" max="1" width="16.26953125" style="94" customWidth="1"/>
    <col min="2" max="2" width="33.81640625" style="67" customWidth="1"/>
    <col min="3" max="3" width="33.7265625" customWidth="1"/>
    <col min="4" max="4" width="30.6328125" customWidth="1"/>
    <col min="5" max="5" width="55.90625" customWidth="1"/>
    <col min="6" max="6" width="15.7265625" customWidth="1"/>
    <col min="7" max="7" width="18.08984375" customWidth="1"/>
    <col min="8" max="8" width="24.81640625" customWidth="1"/>
    <col min="9" max="9" width="18.54296875" customWidth="1"/>
    <col min="10" max="10" width="29.81640625" style="54" customWidth="1"/>
    <col min="11" max="11" width="33.26953125" customWidth="1"/>
    <col min="12" max="12" width="49.90625" customWidth="1"/>
    <col min="13" max="13" width="54.6328125" style="60" customWidth="1"/>
    <col min="14" max="14" width="53.36328125" style="60" customWidth="1"/>
    <col min="15" max="15" width="12" customWidth="1"/>
    <col min="16" max="16" width="20.26953125" customWidth="1"/>
    <col min="17" max="17" width="36.81640625" customWidth="1"/>
    <col min="18" max="18" width="3.90625" style="24" customWidth="1"/>
    <col min="19" max="19" width="24" customWidth="1"/>
    <col min="20" max="20" width="31.08984375" customWidth="1"/>
    <col min="21" max="21" width="22" customWidth="1"/>
    <col min="22" max="22" width="39.08984375" customWidth="1"/>
    <col min="23" max="23" width="25.6328125" customWidth="1"/>
    <col min="24" max="24" width="65.36328125" style="83" customWidth="1"/>
    <col min="25" max="25" width="77.6328125" style="83" customWidth="1"/>
    <col min="26" max="26" width="66.453125" style="83"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7">
      <c r="A1" s="92"/>
      <c r="B1" s="63"/>
      <c r="C1" s="1"/>
      <c r="D1" s="2"/>
      <c r="E1" s="3"/>
      <c r="F1" s="2"/>
      <c r="G1" s="2"/>
      <c r="H1" s="2"/>
      <c r="I1" s="2"/>
      <c r="J1" s="2"/>
      <c r="K1" s="4"/>
      <c r="L1" s="2"/>
      <c r="M1" s="97"/>
      <c r="N1" s="56"/>
      <c r="O1" s="2"/>
      <c r="P1" s="2"/>
      <c r="Q1" s="2"/>
      <c r="R1" s="5"/>
      <c r="S1" s="6"/>
      <c r="T1" s="98"/>
      <c r="U1" s="68"/>
      <c r="V1" s="7"/>
      <c r="W1" s="7"/>
      <c r="X1" s="71"/>
      <c r="Y1" s="72"/>
      <c r="Z1" s="73"/>
      <c r="AA1" s="7"/>
      <c r="AB1" s="7"/>
      <c r="AC1" s="7"/>
      <c r="AD1" s="7"/>
      <c r="AE1" s="7"/>
      <c r="AF1" s="7"/>
      <c r="AG1" s="8"/>
    </row>
    <row r="2" spans="1:33" ht="61.5" x14ac:dyDescent="0.7">
      <c r="A2" s="88"/>
      <c r="B2" s="64"/>
      <c r="C2" s="229" t="s">
        <v>147</v>
      </c>
      <c r="D2" s="229"/>
      <c r="E2" s="229"/>
      <c r="F2" s="229"/>
      <c r="G2" s="229"/>
      <c r="H2" s="229"/>
      <c r="I2" s="229"/>
      <c r="J2" s="229"/>
      <c r="K2" s="229"/>
      <c r="L2" s="229"/>
      <c r="M2" s="229"/>
      <c r="N2" s="229"/>
      <c r="O2" s="229"/>
      <c r="P2" s="229"/>
      <c r="Q2" s="229"/>
      <c r="R2" s="9"/>
      <c r="S2" s="6"/>
      <c r="T2" s="98"/>
      <c r="U2" s="68"/>
      <c r="V2" s="7"/>
      <c r="W2" s="7"/>
      <c r="X2" s="71"/>
      <c r="Y2" s="72"/>
      <c r="Z2" s="73"/>
      <c r="AA2" s="7"/>
      <c r="AB2" s="7"/>
      <c r="AC2" s="7"/>
      <c r="AD2" s="7"/>
      <c r="AE2" s="7"/>
      <c r="AF2" s="7"/>
      <c r="AG2" s="8"/>
    </row>
    <row r="3" spans="1:33" ht="61.5" x14ac:dyDescent="0.7">
      <c r="A3" s="92"/>
      <c r="B3" s="63"/>
      <c r="C3" s="1"/>
      <c r="D3" s="10"/>
      <c r="E3" s="11"/>
      <c r="F3" s="2"/>
      <c r="G3" s="2"/>
      <c r="H3" s="2"/>
      <c r="I3" s="2"/>
      <c r="J3" s="2"/>
      <c r="K3" s="4"/>
      <c r="L3" s="2"/>
      <c r="M3" s="97"/>
      <c r="N3" s="56"/>
      <c r="O3" s="2"/>
      <c r="P3" s="2"/>
      <c r="Q3" s="2"/>
      <c r="R3" s="5"/>
      <c r="S3" s="6"/>
      <c r="T3" s="98"/>
      <c r="U3" s="68"/>
      <c r="V3" s="7"/>
      <c r="W3" s="7"/>
      <c r="X3" s="71"/>
      <c r="Y3" s="72"/>
      <c r="Z3" s="73"/>
      <c r="AA3" s="7"/>
      <c r="AB3" s="7"/>
      <c r="AC3" s="7"/>
      <c r="AD3" s="7"/>
      <c r="AE3" s="7"/>
      <c r="AF3" s="7"/>
      <c r="AG3" s="8"/>
    </row>
    <row r="4" spans="1:33" ht="61.5" x14ac:dyDescent="0.7">
      <c r="A4" s="92"/>
      <c r="B4" s="63"/>
      <c r="C4" s="1"/>
      <c r="D4" s="230" t="s">
        <v>0</v>
      </c>
      <c r="E4" s="230"/>
      <c r="F4" s="2"/>
      <c r="G4" s="2"/>
      <c r="H4" s="2"/>
      <c r="I4" s="2"/>
      <c r="J4" s="2"/>
      <c r="K4" s="4"/>
      <c r="L4" s="2"/>
      <c r="M4" s="97"/>
      <c r="N4" s="56"/>
      <c r="O4" s="2"/>
      <c r="P4" s="2"/>
      <c r="Q4" s="2"/>
      <c r="R4" s="5"/>
      <c r="S4" s="6"/>
      <c r="T4" s="98"/>
      <c r="U4" s="68"/>
      <c r="V4" s="7"/>
      <c r="W4" s="7"/>
      <c r="X4" s="71"/>
      <c r="Y4" s="72"/>
      <c r="Z4" s="73"/>
      <c r="AA4" s="7"/>
      <c r="AB4" s="7"/>
      <c r="AC4" s="7"/>
      <c r="AD4" s="7"/>
      <c r="AE4" s="7"/>
      <c r="AF4" s="7"/>
      <c r="AG4" s="8"/>
    </row>
    <row r="5" spans="1:33" ht="61.5" x14ac:dyDescent="0.7">
      <c r="A5" s="88"/>
      <c r="B5" s="65"/>
      <c r="C5" s="12"/>
      <c r="D5" s="13" t="s">
        <v>1</v>
      </c>
      <c r="E5" s="231" t="s">
        <v>2</v>
      </c>
      <c r="F5" s="231"/>
      <c r="G5" s="2"/>
      <c r="H5" s="6"/>
      <c r="I5" s="6"/>
      <c r="J5" s="232" t="s">
        <v>3</v>
      </c>
      <c r="K5" s="232"/>
      <c r="L5" s="232"/>
      <c r="M5" s="232"/>
      <c r="N5" s="232"/>
      <c r="O5" s="6"/>
      <c r="P5" s="6"/>
      <c r="Q5" s="6"/>
      <c r="R5" s="14"/>
      <c r="S5" s="6"/>
      <c r="T5" s="98"/>
      <c r="U5" s="68"/>
      <c r="V5" s="7"/>
      <c r="W5" s="7"/>
      <c r="X5" s="71"/>
      <c r="Y5" s="72"/>
      <c r="Z5" s="73"/>
      <c r="AA5" s="7"/>
      <c r="AB5" s="7"/>
      <c r="AC5" s="7"/>
      <c r="AD5" s="7"/>
      <c r="AE5" s="7"/>
      <c r="AF5" s="7"/>
      <c r="AG5" s="8"/>
    </row>
    <row r="6" spans="1:33" ht="61.5" x14ac:dyDescent="0.7">
      <c r="A6" s="88"/>
      <c r="B6" s="65"/>
      <c r="C6" s="12"/>
      <c r="D6" s="15" t="s">
        <v>4</v>
      </c>
      <c r="E6" s="231" t="s">
        <v>5</v>
      </c>
      <c r="F6" s="231"/>
      <c r="G6" s="2"/>
      <c r="H6" s="6"/>
      <c r="I6" s="6"/>
      <c r="J6" s="232"/>
      <c r="K6" s="232"/>
      <c r="L6" s="232"/>
      <c r="M6" s="232"/>
      <c r="N6" s="232"/>
      <c r="O6" s="6"/>
      <c r="P6" s="6"/>
      <c r="Q6" s="6"/>
      <c r="R6" s="14"/>
      <c r="S6" s="6"/>
      <c r="T6" s="98"/>
      <c r="U6" s="68"/>
      <c r="V6" s="7"/>
      <c r="W6" s="7"/>
      <c r="X6" s="71"/>
      <c r="Y6" s="72"/>
      <c r="Z6" s="73"/>
      <c r="AA6" s="7"/>
      <c r="AB6" s="7"/>
      <c r="AC6" s="7"/>
      <c r="AD6" s="7"/>
      <c r="AE6" s="7"/>
      <c r="AF6" s="7"/>
      <c r="AG6" s="8"/>
    </row>
    <row r="7" spans="1:33" ht="61.5" x14ac:dyDescent="0.7">
      <c r="A7" s="88"/>
      <c r="B7" s="65"/>
      <c r="C7" s="12"/>
      <c r="D7" s="15" t="s">
        <v>6</v>
      </c>
      <c r="E7" s="233">
        <v>7395656</v>
      </c>
      <c r="F7" s="233"/>
      <c r="G7" s="16"/>
      <c r="H7" s="6"/>
      <c r="I7" s="6"/>
      <c r="J7" s="232"/>
      <c r="K7" s="232"/>
      <c r="L7" s="232"/>
      <c r="M7" s="232"/>
      <c r="N7" s="232"/>
      <c r="O7" s="6"/>
      <c r="P7" s="6"/>
      <c r="Q7" s="6"/>
      <c r="R7" s="14"/>
      <c r="S7" s="6"/>
      <c r="T7" s="98"/>
      <c r="U7" s="68" t="s">
        <v>7</v>
      </c>
      <c r="V7" s="7"/>
      <c r="W7" s="7"/>
      <c r="X7" s="71"/>
      <c r="Y7" s="72"/>
      <c r="Z7" s="73"/>
      <c r="AA7" s="7"/>
      <c r="AB7" s="7"/>
      <c r="AC7" s="7"/>
      <c r="AD7" s="7"/>
      <c r="AE7" s="7"/>
      <c r="AF7" s="7"/>
      <c r="AG7" s="8"/>
    </row>
    <row r="8" spans="1:33" ht="61.5" x14ac:dyDescent="0.7">
      <c r="A8" s="88"/>
      <c r="B8" s="65"/>
      <c r="C8" s="12"/>
      <c r="D8" s="15" t="s">
        <v>8</v>
      </c>
      <c r="E8" s="234" t="s">
        <v>9</v>
      </c>
      <c r="F8" s="234"/>
      <c r="G8" s="17"/>
      <c r="H8" s="6"/>
      <c r="I8" s="6"/>
      <c r="J8" s="232"/>
      <c r="K8" s="232"/>
      <c r="L8" s="232"/>
      <c r="M8" s="232"/>
      <c r="N8" s="232"/>
      <c r="O8" s="6"/>
      <c r="P8" s="6"/>
      <c r="Q8" s="6"/>
      <c r="R8" s="14"/>
      <c r="S8" s="6"/>
      <c r="T8" s="98"/>
      <c r="U8" s="68"/>
      <c r="V8" s="7"/>
      <c r="W8" s="7"/>
      <c r="X8" s="71"/>
      <c r="Y8" s="72"/>
      <c r="Z8" s="73"/>
      <c r="AA8" s="7"/>
      <c r="AB8" s="7"/>
      <c r="AC8" s="7"/>
      <c r="AD8" s="7"/>
      <c r="AE8" s="7"/>
      <c r="AF8" s="7"/>
      <c r="AG8" s="8"/>
    </row>
    <row r="9" spans="1:33" ht="61.5" x14ac:dyDescent="0.7">
      <c r="A9" s="88"/>
      <c r="B9" s="65"/>
      <c r="C9" s="12"/>
      <c r="D9" s="15" t="s">
        <v>10</v>
      </c>
      <c r="E9" s="231" t="s">
        <v>11</v>
      </c>
      <c r="F9" s="231"/>
      <c r="G9" s="2"/>
      <c r="H9" s="6"/>
      <c r="I9" s="6"/>
      <c r="J9" s="232"/>
      <c r="K9" s="232"/>
      <c r="L9" s="232"/>
      <c r="M9" s="232"/>
      <c r="N9" s="232"/>
      <c r="O9" s="6"/>
      <c r="P9" s="6"/>
      <c r="Q9" s="6"/>
      <c r="R9" s="14"/>
      <c r="S9" s="89" t="s">
        <v>12</v>
      </c>
      <c r="T9" s="99" t="s">
        <v>13</v>
      </c>
      <c r="U9" s="89" t="s">
        <v>14</v>
      </c>
      <c r="V9" s="89" t="s">
        <v>15</v>
      </c>
      <c r="W9" s="7"/>
      <c r="X9" s="71"/>
      <c r="Y9" s="72"/>
      <c r="Z9" s="73"/>
      <c r="AA9" s="7"/>
      <c r="AB9" s="7"/>
      <c r="AC9" s="7"/>
      <c r="AD9" s="7"/>
      <c r="AE9" s="7"/>
      <c r="AF9" s="7"/>
      <c r="AG9" s="8"/>
    </row>
    <row r="10" spans="1:33" ht="61.5" x14ac:dyDescent="0.7">
      <c r="A10" s="88"/>
      <c r="B10" s="65"/>
      <c r="C10" s="12"/>
      <c r="D10" s="15" t="s">
        <v>16</v>
      </c>
      <c r="E10" s="206" t="s">
        <v>17</v>
      </c>
      <c r="F10" s="206"/>
      <c r="G10" s="18"/>
      <c r="H10" s="6"/>
      <c r="I10" s="6"/>
      <c r="J10" s="19"/>
      <c r="K10" s="19"/>
      <c r="L10" s="19"/>
      <c r="M10" s="100"/>
      <c r="N10" s="57"/>
      <c r="O10" s="6"/>
      <c r="P10" s="6"/>
      <c r="Q10" s="6"/>
      <c r="R10" s="14"/>
      <c r="S10" s="20" t="s">
        <v>18</v>
      </c>
      <c r="T10" s="101" t="e">
        <f>SUM(#REF!)</f>
        <v>#REF!</v>
      </c>
      <c r="U10" s="102" t="e">
        <f>SUM(#REF!)</f>
        <v>#REF!</v>
      </c>
      <c r="V10" s="102" t="e">
        <f>SUM(#REF!)</f>
        <v>#REF!</v>
      </c>
      <c r="W10" s="7"/>
      <c r="X10" s="71"/>
      <c r="Y10" s="72"/>
      <c r="Z10" s="73"/>
      <c r="AA10" s="7"/>
      <c r="AB10" s="7"/>
      <c r="AC10" s="7"/>
      <c r="AD10" s="7"/>
      <c r="AE10" s="7"/>
      <c r="AF10" s="7"/>
      <c r="AG10" s="8"/>
    </row>
    <row r="11" spans="1:33" s="30" customFormat="1" ht="61.5" x14ac:dyDescent="0.7">
      <c r="A11" s="88"/>
      <c r="B11" s="66"/>
      <c r="C11" s="12"/>
      <c r="D11" s="31" t="s">
        <v>19</v>
      </c>
      <c r="E11" s="207" t="s">
        <v>1751</v>
      </c>
      <c r="F11" s="208"/>
      <c r="G11" s="18"/>
      <c r="H11" s="32"/>
      <c r="I11" s="32"/>
      <c r="J11" s="209" t="s">
        <v>20</v>
      </c>
      <c r="K11" s="210"/>
      <c r="L11" s="210"/>
      <c r="M11" s="210"/>
      <c r="N11" s="211"/>
      <c r="O11" s="32"/>
      <c r="P11" s="32"/>
      <c r="Q11" s="32"/>
      <c r="R11" s="14"/>
      <c r="S11" s="33" t="s">
        <v>21</v>
      </c>
      <c r="T11" s="103" t="e">
        <f>SUM(#REF!)</f>
        <v>#REF!</v>
      </c>
      <c r="U11" s="104" t="e">
        <f>SUM(#REF!)</f>
        <v>#REF!</v>
      </c>
      <c r="V11" s="104" t="e">
        <f>SUM(#REF!)</f>
        <v>#REF!</v>
      </c>
      <c r="W11" s="34"/>
      <c r="X11" s="74"/>
      <c r="Y11" s="75"/>
      <c r="Z11" s="76"/>
      <c r="AA11" s="34"/>
      <c r="AB11" s="34"/>
      <c r="AC11" s="34"/>
      <c r="AD11" s="34"/>
      <c r="AE11" s="34"/>
      <c r="AF11" s="34"/>
      <c r="AG11" s="35"/>
    </row>
    <row r="12" spans="1:33" s="30" customFormat="1" ht="61.5" x14ac:dyDescent="0.7">
      <c r="A12" s="88"/>
      <c r="B12" s="66"/>
      <c r="C12" s="12"/>
      <c r="D12" s="31" t="s">
        <v>22</v>
      </c>
      <c r="E12" s="218">
        <f>SUM(N18)</f>
        <v>21543593258.099995</v>
      </c>
      <c r="F12" s="219"/>
      <c r="G12" s="36"/>
      <c r="H12" s="32"/>
      <c r="I12" s="32"/>
      <c r="J12" s="212"/>
      <c r="K12" s="213"/>
      <c r="L12" s="213"/>
      <c r="M12" s="213"/>
      <c r="N12" s="214"/>
      <c r="O12" s="32"/>
      <c r="P12" s="32"/>
      <c r="Q12" s="32"/>
      <c r="R12" s="14"/>
      <c r="S12" s="37" t="s">
        <v>23</v>
      </c>
      <c r="T12" s="103" t="e">
        <f>SUM(T10:T11)</f>
        <v>#REF!</v>
      </c>
      <c r="U12" s="103" t="e">
        <f>SUM(U10:U11)</f>
        <v>#REF!</v>
      </c>
      <c r="V12" s="103" t="e">
        <f>SUM(V10:V11)</f>
        <v>#REF!</v>
      </c>
      <c r="W12" s="34"/>
      <c r="X12" s="74"/>
      <c r="Y12" s="75"/>
      <c r="Z12" s="76"/>
      <c r="AA12" s="34"/>
      <c r="AB12" s="34"/>
      <c r="AC12" s="34"/>
      <c r="AD12" s="34"/>
      <c r="AE12" s="34"/>
      <c r="AF12" s="34"/>
      <c r="AG12" s="35"/>
    </row>
    <row r="13" spans="1:33" s="30" customFormat="1" ht="61.5" x14ac:dyDescent="0.7">
      <c r="A13" s="88"/>
      <c r="B13" s="66"/>
      <c r="C13" s="12"/>
      <c r="D13" s="31" t="s">
        <v>24</v>
      </c>
      <c r="E13" s="220" t="s">
        <v>489</v>
      </c>
      <c r="F13" s="220"/>
      <c r="G13" s="38"/>
      <c r="H13" s="32"/>
      <c r="I13" s="32"/>
      <c r="J13" s="212"/>
      <c r="K13" s="213"/>
      <c r="L13" s="213"/>
      <c r="M13" s="213"/>
      <c r="N13" s="214"/>
      <c r="O13" s="32"/>
      <c r="P13" s="32"/>
      <c r="Q13" s="18"/>
      <c r="R13" s="14"/>
      <c r="S13" s="39"/>
      <c r="T13" s="105"/>
      <c r="U13" s="105" t="s">
        <v>25</v>
      </c>
      <c r="V13" s="40" t="e">
        <f>SUM(T10-U10)</f>
        <v>#REF!</v>
      </c>
      <c r="W13" s="34"/>
      <c r="X13" s="74"/>
      <c r="Y13" s="75"/>
      <c r="Z13" s="76"/>
      <c r="AA13" s="34"/>
      <c r="AB13" s="34"/>
      <c r="AC13" s="34"/>
      <c r="AD13" s="34"/>
      <c r="AE13" s="34"/>
      <c r="AF13" s="34"/>
      <c r="AG13" s="35"/>
    </row>
    <row r="14" spans="1:33" s="30" customFormat="1" ht="61.5" x14ac:dyDescent="0.7">
      <c r="A14" s="88"/>
      <c r="B14" s="66"/>
      <c r="C14" s="12"/>
      <c r="D14" s="31" t="s">
        <v>26</v>
      </c>
      <c r="E14" s="221" t="s">
        <v>488</v>
      </c>
      <c r="F14" s="221"/>
      <c r="G14" s="38"/>
      <c r="H14" s="32"/>
      <c r="I14" s="32"/>
      <c r="J14" s="212"/>
      <c r="K14" s="213"/>
      <c r="L14" s="213"/>
      <c r="M14" s="213"/>
      <c r="N14" s="214"/>
      <c r="O14" s="32"/>
      <c r="P14" s="32"/>
      <c r="Q14" s="32"/>
      <c r="R14" s="14"/>
      <c r="S14" s="39"/>
      <c r="T14" s="105"/>
      <c r="U14" s="105" t="s">
        <v>25</v>
      </c>
      <c r="V14" s="40" t="e">
        <f>SUM(T11-U11)</f>
        <v>#REF!</v>
      </c>
      <c r="W14" s="34"/>
      <c r="X14" s="77"/>
      <c r="Y14" s="75"/>
      <c r="Z14" s="76"/>
      <c r="AA14" s="34"/>
      <c r="AB14" s="34"/>
      <c r="AC14" s="34"/>
      <c r="AD14" s="34"/>
      <c r="AE14" s="34"/>
      <c r="AF14" s="34"/>
      <c r="AG14" s="35"/>
    </row>
    <row r="15" spans="1:33" s="30" customFormat="1" ht="62.25" thickBot="1" x14ac:dyDescent="0.75">
      <c r="A15" s="88"/>
      <c r="B15" s="66"/>
      <c r="C15" s="12"/>
      <c r="D15" s="41" t="s">
        <v>27</v>
      </c>
      <c r="E15" s="222">
        <v>44517</v>
      </c>
      <c r="F15" s="223"/>
      <c r="G15" s="42"/>
      <c r="H15" s="32"/>
      <c r="I15" s="32"/>
      <c r="J15" s="215"/>
      <c r="K15" s="216"/>
      <c r="L15" s="216"/>
      <c r="M15" s="216"/>
      <c r="N15" s="217"/>
      <c r="O15" s="32"/>
      <c r="P15" s="43"/>
      <c r="Q15" s="32"/>
      <c r="R15" s="14"/>
      <c r="S15" s="39"/>
      <c r="T15" s="105"/>
      <c r="U15" s="105" t="s">
        <v>25</v>
      </c>
      <c r="V15" s="40" t="e">
        <f>SUM(T12-U12)</f>
        <v>#REF!</v>
      </c>
      <c r="W15" s="34"/>
      <c r="X15" s="74"/>
      <c r="Y15" s="75"/>
      <c r="Z15" s="76"/>
      <c r="AA15" s="34"/>
      <c r="AB15" s="34"/>
      <c r="AC15" s="34"/>
      <c r="AD15" s="34"/>
      <c r="AE15" s="34"/>
      <c r="AF15" s="34"/>
      <c r="AG15" s="35"/>
    </row>
    <row r="16" spans="1:33" s="30" customFormat="1" ht="39.6" customHeight="1" x14ac:dyDescent="0.7">
      <c r="A16" s="88"/>
      <c r="B16" s="66"/>
      <c r="C16" s="12"/>
      <c r="D16" s="18">
        <f>C12-17847817</f>
        <v>-17847817</v>
      </c>
      <c r="E16" s="44"/>
      <c r="F16" s="45"/>
      <c r="G16" s="45"/>
      <c r="H16" s="32"/>
      <c r="I16" s="32"/>
      <c r="J16" s="18"/>
      <c r="K16" s="46"/>
      <c r="L16" s="47"/>
      <c r="M16" s="106"/>
      <c r="N16" s="58"/>
      <c r="O16" s="32"/>
      <c r="P16" s="32"/>
      <c r="Q16" s="48"/>
      <c r="R16" s="21"/>
      <c r="S16" s="32"/>
      <c r="T16" s="107"/>
      <c r="U16" s="69"/>
      <c r="V16" s="34"/>
      <c r="W16" s="34"/>
      <c r="X16" s="78"/>
      <c r="Y16" s="75"/>
      <c r="Z16" s="76"/>
      <c r="AA16" s="34"/>
      <c r="AB16" s="34"/>
      <c r="AC16" s="34"/>
      <c r="AD16" s="34"/>
      <c r="AE16" s="34"/>
      <c r="AF16" s="34"/>
      <c r="AG16" s="35"/>
    </row>
    <row r="17" spans="1:33" s="30" customFormat="1" ht="39.6" customHeight="1" thickBot="1" x14ac:dyDescent="0.75">
      <c r="A17" s="88"/>
      <c r="B17" s="66"/>
      <c r="C17" s="12"/>
      <c r="D17" s="224" t="s">
        <v>28</v>
      </c>
      <c r="E17" s="224"/>
      <c r="F17" s="32"/>
      <c r="G17" s="49"/>
      <c r="H17" s="225"/>
      <c r="I17" s="225"/>
      <c r="J17" s="32"/>
      <c r="K17" s="49"/>
      <c r="L17" s="188"/>
      <c r="M17" s="59"/>
      <c r="N17" s="59"/>
      <c r="O17" s="32"/>
      <c r="P17" s="32"/>
      <c r="Q17" s="50"/>
      <c r="R17" s="22"/>
      <c r="S17" s="32"/>
      <c r="T17" s="108"/>
      <c r="U17" s="69"/>
      <c r="V17" s="34"/>
      <c r="W17" s="34"/>
      <c r="X17" s="79"/>
      <c r="Y17" s="80"/>
      <c r="Z17" s="81"/>
      <c r="AA17" s="29"/>
      <c r="AB17" s="34"/>
      <c r="AC17" s="34"/>
      <c r="AD17" s="34"/>
      <c r="AE17" s="34"/>
      <c r="AF17" s="34"/>
      <c r="AG17" s="35"/>
    </row>
    <row r="18" spans="1:33" s="30" customFormat="1" ht="72" customHeight="1" x14ac:dyDescent="0.4">
      <c r="A18" s="88"/>
      <c r="B18" s="66"/>
      <c r="C18" s="12"/>
      <c r="D18" s="51"/>
      <c r="E18" s="52"/>
      <c r="F18" s="32"/>
      <c r="G18" s="53"/>
      <c r="H18" s="226"/>
      <c r="I18" s="226"/>
      <c r="J18" s="32"/>
      <c r="K18" s="53"/>
      <c r="L18" s="189"/>
      <c r="M18" s="109">
        <f>SUBTOTAL(9,M20:M362)</f>
        <v>21753243438.099995</v>
      </c>
      <c r="N18" s="109">
        <f>SUBTOTAL(9,N20:N362)</f>
        <v>21543593258.099995</v>
      </c>
      <c r="O18" s="110"/>
      <c r="P18" s="32"/>
      <c r="Q18" s="32"/>
      <c r="R18" s="14"/>
      <c r="S18" s="32"/>
      <c r="T18" s="107"/>
      <c r="U18" s="69"/>
      <c r="V18" s="34"/>
      <c r="W18" s="34"/>
      <c r="X18" s="111">
        <f t="shared" ref="X18:Y18" si="0">SUBTOTAL(9,X20:X363)</f>
        <v>19013560251.610004</v>
      </c>
      <c r="Y18" s="111">
        <f t="shared" si="0"/>
        <v>-646359629.31999993</v>
      </c>
      <c r="Z18" s="111">
        <f>SUBTOTAL(9,Z20:Z363)</f>
        <v>18316478690.849998</v>
      </c>
      <c r="AA18" s="112"/>
      <c r="AB18" s="112"/>
      <c r="AC18" s="34"/>
      <c r="AD18" s="34"/>
      <c r="AE18" s="34"/>
      <c r="AF18" s="34"/>
      <c r="AG18" s="35"/>
    </row>
    <row r="19" spans="1:33" ht="183.6" customHeight="1" x14ac:dyDescent="0.35">
      <c r="A19" s="93" t="s">
        <v>29</v>
      </c>
      <c r="B19" s="85" t="s">
        <v>30</v>
      </c>
      <c r="C19" s="86" t="s">
        <v>31</v>
      </c>
      <c r="D19" s="86" t="s">
        <v>32</v>
      </c>
      <c r="E19" s="86" t="s">
        <v>33</v>
      </c>
      <c r="F19" s="86" t="s">
        <v>34</v>
      </c>
      <c r="G19" s="86" t="s">
        <v>35</v>
      </c>
      <c r="H19" s="86" t="s">
        <v>143</v>
      </c>
      <c r="I19" s="86" t="s">
        <v>36</v>
      </c>
      <c r="J19" s="86" t="s">
        <v>37</v>
      </c>
      <c r="K19" s="86" t="s">
        <v>38</v>
      </c>
      <c r="L19" s="86" t="s">
        <v>39</v>
      </c>
      <c r="M19" s="113" t="s">
        <v>40</v>
      </c>
      <c r="N19" s="87" t="s">
        <v>41</v>
      </c>
      <c r="O19" s="86" t="s">
        <v>42</v>
      </c>
      <c r="P19" s="86" t="s">
        <v>43</v>
      </c>
      <c r="Q19" s="86" t="s">
        <v>44</v>
      </c>
      <c r="R19" s="23"/>
      <c r="S19" s="62" t="s">
        <v>45</v>
      </c>
      <c r="T19" s="62" t="s">
        <v>46</v>
      </c>
      <c r="U19" s="62" t="s">
        <v>47</v>
      </c>
      <c r="V19" s="62" t="s">
        <v>48</v>
      </c>
      <c r="W19" s="62" t="s">
        <v>49</v>
      </c>
      <c r="X19" s="82" t="s">
        <v>50</v>
      </c>
      <c r="Y19" s="82" t="s">
        <v>51</v>
      </c>
      <c r="Z19" s="82" t="s">
        <v>148</v>
      </c>
      <c r="AA19" s="62" t="s">
        <v>52</v>
      </c>
      <c r="AB19" s="62" t="s">
        <v>53</v>
      </c>
      <c r="AC19" s="62" t="s">
        <v>54</v>
      </c>
      <c r="AD19" s="62" t="s">
        <v>55</v>
      </c>
      <c r="AE19" s="62" t="s">
        <v>56</v>
      </c>
      <c r="AF19" s="62" t="s">
        <v>57</v>
      </c>
      <c r="AG19" s="62" t="s">
        <v>58</v>
      </c>
    </row>
    <row r="20" spans="1:33" s="27" customFormat="1" ht="272.45" customHeight="1" x14ac:dyDescent="0.35">
      <c r="A20" s="114">
        <v>1</v>
      </c>
      <c r="B20" s="115"/>
      <c r="C20" s="115" t="s">
        <v>119</v>
      </c>
      <c r="D20" s="116">
        <v>25172504</v>
      </c>
      <c r="E20" s="117" t="s">
        <v>155</v>
      </c>
      <c r="F20" s="115" t="s">
        <v>59</v>
      </c>
      <c r="G20" s="115">
        <v>1</v>
      </c>
      <c r="H20" s="235" t="s">
        <v>1588</v>
      </c>
      <c r="I20" s="115">
        <v>1</v>
      </c>
      <c r="J20" s="115" t="s">
        <v>60</v>
      </c>
      <c r="K20" s="115" t="s">
        <v>61</v>
      </c>
      <c r="L20" s="115" t="s">
        <v>62</v>
      </c>
      <c r="M20" s="118">
        <v>1000000</v>
      </c>
      <c r="N20" s="119">
        <v>1000000</v>
      </c>
      <c r="O20" s="115" t="s">
        <v>63</v>
      </c>
      <c r="P20" s="115" t="s">
        <v>64</v>
      </c>
      <c r="Q20" s="117" t="s">
        <v>65</v>
      </c>
      <c r="R20" s="24"/>
      <c r="S20" s="120"/>
      <c r="T20" s="121"/>
      <c r="U20" s="122"/>
      <c r="V20" s="123"/>
      <c r="W20" s="124"/>
      <c r="X20" s="174"/>
      <c r="Y20" s="175"/>
      <c r="Z20" s="174"/>
      <c r="AA20" s="123"/>
      <c r="AB20" s="124"/>
      <c r="AC20" s="123"/>
      <c r="AD20" s="125"/>
      <c r="AE20" s="125"/>
      <c r="AF20" s="126"/>
      <c r="AG20" s="126"/>
    </row>
    <row r="21" spans="1:33" ht="409.6" customHeight="1" x14ac:dyDescent="0.35">
      <c r="A21" s="127">
        <v>2</v>
      </c>
      <c r="B21" s="141"/>
      <c r="C21" s="142" t="s">
        <v>119</v>
      </c>
      <c r="D21" s="143" t="s">
        <v>120</v>
      </c>
      <c r="E21" s="144" t="s">
        <v>156</v>
      </c>
      <c r="F21" s="141" t="s">
        <v>59</v>
      </c>
      <c r="G21" s="142">
        <v>1</v>
      </c>
      <c r="H21" s="142" t="s">
        <v>1796</v>
      </c>
      <c r="I21" s="145">
        <v>2</v>
      </c>
      <c r="J21" s="142" t="s">
        <v>78</v>
      </c>
      <c r="K21" s="142" t="s">
        <v>61</v>
      </c>
      <c r="L21" s="142" t="s">
        <v>69</v>
      </c>
      <c r="M21" s="146"/>
      <c r="N21" s="147"/>
      <c r="O21" s="115" t="s">
        <v>63</v>
      </c>
      <c r="P21" s="115" t="s">
        <v>64</v>
      </c>
      <c r="Q21" s="117" t="s">
        <v>65</v>
      </c>
      <c r="S21" s="131"/>
      <c r="T21" s="132"/>
      <c r="U21" s="133"/>
      <c r="V21" s="134"/>
      <c r="W21" s="126"/>
      <c r="X21" s="176"/>
      <c r="Y21" s="177"/>
      <c r="Z21" s="176"/>
      <c r="AA21" s="134"/>
      <c r="AB21" s="126"/>
      <c r="AC21" s="134"/>
      <c r="AD21" s="135"/>
      <c r="AE21" s="135"/>
      <c r="AF21" s="126"/>
      <c r="AG21" s="126"/>
    </row>
    <row r="22" spans="1:33" ht="409.6" customHeight="1" x14ac:dyDescent="0.35">
      <c r="A22" s="127">
        <v>2</v>
      </c>
      <c r="B22" s="128"/>
      <c r="C22" s="115" t="s">
        <v>119</v>
      </c>
      <c r="D22" s="129" t="s">
        <v>66</v>
      </c>
      <c r="E22" s="130" t="s">
        <v>133</v>
      </c>
      <c r="F22" s="128" t="s">
        <v>59</v>
      </c>
      <c r="G22" s="115">
        <v>1</v>
      </c>
      <c r="H22" s="115" t="s">
        <v>1588</v>
      </c>
      <c r="I22" s="116">
        <v>1</v>
      </c>
      <c r="J22" s="115" t="s">
        <v>60</v>
      </c>
      <c r="K22" s="115" t="s">
        <v>61</v>
      </c>
      <c r="L22" s="115" t="s">
        <v>157</v>
      </c>
      <c r="M22" s="118">
        <v>4000000</v>
      </c>
      <c r="N22" s="119">
        <v>4000000</v>
      </c>
      <c r="O22" s="115" t="s">
        <v>63</v>
      </c>
      <c r="P22" s="115" t="s">
        <v>64</v>
      </c>
      <c r="Q22" s="117" t="s">
        <v>65</v>
      </c>
      <c r="S22" s="121"/>
      <c r="T22" s="121"/>
      <c r="U22" s="125"/>
      <c r="V22" s="123"/>
      <c r="W22" s="124"/>
      <c r="X22" s="178"/>
      <c r="Y22" s="179"/>
      <c r="Z22" s="178"/>
      <c r="AA22" s="123"/>
      <c r="AB22" s="124"/>
      <c r="AC22" s="123"/>
      <c r="AD22" s="125"/>
      <c r="AE22" s="125"/>
      <c r="AF22" s="124"/>
      <c r="AG22" s="136"/>
    </row>
    <row r="23" spans="1:33" ht="242.1" customHeight="1" x14ac:dyDescent="0.35">
      <c r="A23" s="127">
        <v>2</v>
      </c>
      <c r="B23" s="128" t="s">
        <v>158</v>
      </c>
      <c r="C23" s="137" t="s">
        <v>114</v>
      </c>
      <c r="D23" s="138" t="s">
        <v>66</v>
      </c>
      <c r="E23" s="139" t="s">
        <v>215</v>
      </c>
      <c r="F23" s="138" t="s">
        <v>59</v>
      </c>
      <c r="G23" s="115">
        <v>1</v>
      </c>
      <c r="H23" s="115" t="s">
        <v>1588</v>
      </c>
      <c r="I23" s="116">
        <v>1</v>
      </c>
      <c r="J23" s="115" t="s">
        <v>60</v>
      </c>
      <c r="K23" s="115" t="s">
        <v>95</v>
      </c>
      <c r="L23" s="115" t="s">
        <v>159</v>
      </c>
      <c r="M23" s="118">
        <v>3000000</v>
      </c>
      <c r="N23" s="119">
        <v>3000000</v>
      </c>
      <c r="O23" s="115" t="s">
        <v>63</v>
      </c>
      <c r="P23" s="115" t="s">
        <v>64</v>
      </c>
      <c r="Q23" s="140" t="s">
        <v>160</v>
      </c>
      <c r="S23" s="131"/>
      <c r="T23" s="132"/>
      <c r="U23" s="133"/>
      <c r="V23" s="134"/>
      <c r="W23" s="126"/>
      <c r="X23" s="176"/>
      <c r="Y23" s="177"/>
      <c r="Z23" s="202" t="s">
        <v>112</v>
      </c>
      <c r="AA23" s="134"/>
      <c r="AB23" s="126"/>
      <c r="AC23" s="134"/>
      <c r="AD23" s="135"/>
      <c r="AE23" s="135"/>
      <c r="AF23" s="126"/>
      <c r="AG23" s="126"/>
    </row>
    <row r="24" spans="1:33" ht="220.5" customHeight="1" x14ac:dyDescent="0.35">
      <c r="A24" s="127">
        <v>2</v>
      </c>
      <c r="B24" s="141"/>
      <c r="C24" s="142" t="s">
        <v>119</v>
      </c>
      <c r="D24" s="143" t="s">
        <v>121</v>
      </c>
      <c r="E24" s="144" t="s">
        <v>1593</v>
      </c>
      <c r="F24" s="141" t="s">
        <v>59</v>
      </c>
      <c r="G24" s="142">
        <v>1</v>
      </c>
      <c r="H24" s="142" t="s">
        <v>99</v>
      </c>
      <c r="I24" s="145">
        <v>2</v>
      </c>
      <c r="J24" s="142" t="s">
        <v>78</v>
      </c>
      <c r="K24" s="142" t="s">
        <v>61</v>
      </c>
      <c r="L24" s="142" t="s">
        <v>117</v>
      </c>
      <c r="M24" s="146"/>
      <c r="N24" s="147"/>
      <c r="O24" s="115" t="s">
        <v>63</v>
      </c>
      <c r="P24" s="115" t="s">
        <v>64</v>
      </c>
      <c r="Q24" s="117" t="s">
        <v>65</v>
      </c>
      <c r="S24" s="120"/>
      <c r="T24" s="121"/>
      <c r="U24" s="122"/>
      <c r="V24" s="123"/>
      <c r="W24" s="124"/>
      <c r="X24" s="174"/>
      <c r="Y24" s="175"/>
      <c r="Z24" s="174"/>
      <c r="AA24" s="123"/>
      <c r="AB24" s="124"/>
      <c r="AC24" s="123"/>
      <c r="AD24" s="125"/>
      <c r="AE24" s="125"/>
      <c r="AF24" s="124"/>
      <c r="AG24" s="124"/>
    </row>
    <row r="25" spans="1:33" ht="272.45" customHeight="1" x14ac:dyDescent="0.35">
      <c r="A25" s="114">
        <v>3</v>
      </c>
      <c r="B25" s="141"/>
      <c r="C25" s="142" t="s">
        <v>119</v>
      </c>
      <c r="D25" s="143">
        <v>44103103</v>
      </c>
      <c r="E25" s="144" t="s">
        <v>146</v>
      </c>
      <c r="F25" s="141" t="s">
        <v>59</v>
      </c>
      <c r="G25" s="142">
        <v>1</v>
      </c>
      <c r="H25" s="142" t="s">
        <v>77</v>
      </c>
      <c r="I25" s="145">
        <v>2</v>
      </c>
      <c r="J25" s="142" t="s">
        <v>68</v>
      </c>
      <c r="K25" s="142" t="s">
        <v>61</v>
      </c>
      <c r="L25" s="142" t="s">
        <v>71</v>
      </c>
      <c r="M25" s="146"/>
      <c r="N25" s="147"/>
      <c r="O25" s="142" t="s">
        <v>63</v>
      </c>
      <c r="P25" s="142" t="s">
        <v>64</v>
      </c>
      <c r="Q25" s="148" t="s">
        <v>65</v>
      </c>
      <c r="S25" s="120"/>
      <c r="T25" s="121"/>
      <c r="U25" s="122"/>
      <c r="V25" s="123"/>
      <c r="W25" s="124"/>
      <c r="X25" s="174"/>
      <c r="Y25" s="175"/>
      <c r="Z25" s="174"/>
      <c r="AA25" s="123"/>
      <c r="AB25" s="124"/>
      <c r="AC25" s="123"/>
      <c r="AD25" s="125"/>
      <c r="AE25" s="125"/>
      <c r="AF25" s="124"/>
      <c r="AG25" s="124"/>
    </row>
    <row r="26" spans="1:33" ht="272.45" customHeight="1" x14ac:dyDescent="0.35">
      <c r="A26" s="114">
        <v>4</v>
      </c>
      <c r="B26" s="128"/>
      <c r="C26" s="115" t="s">
        <v>119</v>
      </c>
      <c r="D26" s="129">
        <v>44103103</v>
      </c>
      <c r="E26" s="130" t="s">
        <v>134</v>
      </c>
      <c r="F26" s="128" t="s">
        <v>59</v>
      </c>
      <c r="G26" s="115">
        <v>1</v>
      </c>
      <c r="H26" s="115" t="s">
        <v>1588</v>
      </c>
      <c r="I26" s="116">
        <v>2</v>
      </c>
      <c r="J26" s="115" t="s">
        <v>60</v>
      </c>
      <c r="K26" s="115" t="s">
        <v>61</v>
      </c>
      <c r="L26" s="115" t="s">
        <v>71</v>
      </c>
      <c r="M26" s="118">
        <v>9381600</v>
      </c>
      <c r="N26" s="119">
        <v>9381600</v>
      </c>
      <c r="O26" s="115" t="s">
        <v>63</v>
      </c>
      <c r="P26" s="115" t="s">
        <v>64</v>
      </c>
      <c r="Q26" s="117" t="s">
        <v>65</v>
      </c>
      <c r="S26" s="120"/>
      <c r="T26" s="121"/>
      <c r="U26" s="122"/>
      <c r="V26" s="123"/>
      <c r="W26" s="124"/>
      <c r="X26" s="174"/>
      <c r="Y26" s="175"/>
      <c r="Z26" s="174"/>
      <c r="AA26" s="123"/>
      <c r="AB26" s="124"/>
      <c r="AC26" s="123"/>
      <c r="AD26" s="125"/>
      <c r="AE26" s="125"/>
      <c r="AF26" s="124"/>
      <c r="AG26" s="124"/>
    </row>
    <row r="27" spans="1:33" s="30" customFormat="1" ht="272.45" customHeight="1" x14ac:dyDescent="0.35">
      <c r="A27" s="114">
        <v>5</v>
      </c>
      <c r="B27" s="128"/>
      <c r="C27" s="115" t="s">
        <v>119</v>
      </c>
      <c r="D27" s="129">
        <v>84131603</v>
      </c>
      <c r="E27" s="130" t="s">
        <v>216</v>
      </c>
      <c r="F27" s="128" t="s">
        <v>59</v>
      </c>
      <c r="G27" s="115">
        <v>1</v>
      </c>
      <c r="H27" s="115" t="s">
        <v>77</v>
      </c>
      <c r="I27" s="116">
        <v>1</v>
      </c>
      <c r="J27" s="115" t="s">
        <v>68</v>
      </c>
      <c r="K27" s="115" t="s">
        <v>61</v>
      </c>
      <c r="L27" s="115" t="s">
        <v>76</v>
      </c>
      <c r="M27" s="118">
        <v>8000000</v>
      </c>
      <c r="N27" s="119">
        <v>8000000</v>
      </c>
      <c r="O27" s="115" t="s">
        <v>63</v>
      </c>
      <c r="P27" s="115" t="s">
        <v>64</v>
      </c>
      <c r="Q27" s="117" t="s">
        <v>65</v>
      </c>
      <c r="R27" s="24"/>
      <c r="S27" s="120" t="s">
        <v>1433</v>
      </c>
      <c r="T27" s="123" t="s">
        <v>1434</v>
      </c>
      <c r="U27" s="122">
        <v>44327</v>
      </c>
      <c r="V27" s="123" t="s">
        <v>1435</v>
      </c>
      <c r="W27" s="124" t="s">
        <v>956</v>
      </c>
      <c r="X27" s="174">
        <v>5228542</v>
      </c>
      <c r="Y27" s="175">
        <v>0</v>
      </c>
      <c r="Z27" s="174">
        <v>5228542</v>
      </c>
      <c r="AA27" s="123" t="s">
        <v>1436</v>
      </c>
      <c r="AB27" s="124">
        <v>22121</v>
      </c>
      <c r="AC27" s="123" t="s">
        <v>1437</v>
      </c>
      <c r="AD27" s="125">
        <v>44328</v>
      </c>
      <c r="AE27" s="125">
        <v>44520</v>
      </c>
      <c r="AF27" s="123" t="s">
        <v>1438</v>
      </c>
      <c r="AG27" s="123" t="s">
        <v>498</v>
      </c>
    </row>
    <row r="28" spans="1:33" ht="272.45" customHeight="1" x14ac:dyDescent="0.35">
      <c r="A28" s="114">
        <v>6</v>
      </c>
      <c r="B28" s="128"/>
      <c r="C28" s="115" t="s">
        <v>119</v>
      </c>
      <c r="D28" s="129">
        <v>46191601</v>
      </c>
      <c r="E28" s="130" t="s">
        <v>218</v>
      </c>
      <c r="F28" s="128" t="s">
        <v>59</v>
      </c>
      <c r="G28" s="115">
        <v>1</v>
      </c>
      <c r="H28" s="115" t="s">
        <v>1588</v>
      </c>
      <c r="I28" s="116">
        <v>1</v>
      </c>
      <c r="J28" s="115" t="s">
        <v>68</v>
      </c>
      <c r="K28" s="115" t="s">
        <v>61</v>
      </c>
      <c r="L28" s="115" t="s">
        <v>80</v>
      </c>
      <c r="M28" s="118">
        <v>5000000</v>
      </c>
      <c r="N28" s="119">
        <v>5000000</v>
      </c>
      <c r="O28" s="115" t="s">
        <v>63</v>
      </c>
      <c r="P28" s="115" t="s">
        <v>64</v>
      </c>
      <c r="Q28" s="117" t="s">
        <v>65</v>
      </c>
      <c r="S28" s="120"/>
      <c r="T28" s="121"/>
      <c r="U28" s="122"/>
      <c r="V28" s="123"/>
      <c r="W28" s="124"/>
      <c r="X28" s="174"/>
      <c r="Y28" s="174"/>
      <c r="Z28" s="174"/>
      <c r="AA28" s="123"/>
      <c r="AB28" s="124"/>
      <c r="AC28" s="123"/>
      <c r="AD28" s="125"/>
      <c r="AE28" s="125"/>
      <c r="AF28" s="124"/>
      <c r="AG28" s="124"/>
    </row>
    <row r="29" spans="1:33" ht="272.45" customHeight="1" x14ac:dyDescent="0.35">
      <c r="A29" s="114">
        <v>7</v>
      </c>
      <c r="B29" s="128"/>
      <c r="C29" s="115" t="s">
        <v>119</v>
      </c>
      <c r="D29" s="129" t="s">
        <v>136</v>
      </c>
      <c r="E29" s="130" t="s">
        <v>217</v>
      </c>
      <c r="F29" s="128" t="s">
        <v>59</v>
      </c>
      <c r="G29" s="115">
        <v>1</v>
      </c>
      <c r="H29" s="115" t="s">
        <v>86</v>
      </c>
      <c r="I29" s="116">
        <v>11</v>
      </c>
      <c r="J29" s="115" t="s">
        <v>78</v>
      </c>
      <c r="K29" s="115" t="s">
        <v>61</v>
      </c>
      <c r="L29" s="115" t="s">
        <v>80</v>
      </c>
      <c r="M29" s="118">
        <v>24500000</v>
      </c>
      <c r="N29" s="119">
        <v>24500000</v>
      </c>
      <c r="O29" s="115" t="s">
        <v>63</v>
      </c>
      <c r="P29" s="115" t="s">
        <v>64</v>
      </c>
      <c r="Q29" s="117" t="s">
        <v>65</v>
      </c>
      <c r="S29" s="120" t="s">
        <v>1258</v>
      </c>
      <c r="T29" s="123" t="s">
        <v>1259</v>
      </c>
      <c r="U29" s="122">
        <v>44250</v>
      </c>
      <c r="V29" s="123" t="s">
        <v>1260</v>
      </c>
      <c r="W29" s="124" t="s">
        <v>1237</v>
      </c>
      <c r="X29" s="174">
        <v>11075583</v>
      </c>
      <c r="Y29" s="181">
        <v>0</v>
      </c>
      <c r="Z29" s="174">
        <v>11075583</v>
      </c>
      <c r="AA29" s="123" t="s">
        <v>1261</v>
      </c>
      <c r="AB29" s="124">
        <v>22721</v>
      </c>
      <c r="AC29" s="123" t="s">
        <v>1262</v>
      </c>
      <c r="AD29" s="125">
        <v>44251</v>
      </c>
      <c r="AE29" s="125">
        <v>44553</v>
      </c>
      <c r="AF29" s="123" t="s">
        <v>1263</v>
      </c>
      <c r="AG29" s="123" t="s">
        <v>498</v>
      </c>
    </row>
    <row r="30" spans="1:33" ht="272.45" customHeight="1" x14ac:dyDescent="0.35">
      <c r="A30" s="127">
        <v>8</v>
      </c>
      <c r="B30" s="128"/>
      <c r="C30" s="115" t="s">
        <v>119</v>
      </c>
      <c r="D30" s="129" t="s">
        <v>82</v>
      </c>
      <c r="E30" s="130" t="s">
        <v>219</v>
      </c>
      <c r="F30" s="128" t="s">
        <v>59</v>
      </c>
      <c r="G30" s="115">
        <v>1</v>
      </c>
      <c r="H30" s="115" t="s">
        <v>72</v>
      </c>
      <c r="I30" s="116">
        <v>2</v>
      </c>
      <c r="J30" s="115" t="s">
        <v>60</v>
      </c>
      <c r="K30" s="115" t="s">
        <v>61</v>
      </c>
      <c r="L30" s="115" t="s">
        <v>83</v>
      </c>
      <c r="M30" s="118">
        <v>5000000</v>
      </c>
      <c r="N30" s="119">
        <v>5000000</v>
      </c>
      <c r="O30" s="115" t="s">
        <v>63</v>
      </c>
      <c r="P30" s="115" t="s">
        <v>64</v>
      </c>
      <c r="Q30" s="117" t="s">
        <v>65</v>
      </c>
      <c r="S30" s="262" t="s">
        <v>1585</v>
      </c>
      <c r="T30" s="263" t="s">
        <v>1676</v>
      </c>
      <c r="U30" s="264">
        <v>44435</v>
      </c>
      <c r="V30" s="123" t="s">
        <v>1699</v>
      </c>
      <c r="W30" s="265" t="s">
        <v>962</v>
      </c>
      <c r="X30" s="266">
        <v>4987382</v>
      </c>
      <c r="Y30" s="175"/>
      <c r="Z30" s="266">
        <v>4987382</v>
      </c>
      <c r="AA30" s="123" t="s">
        <v>1700</v>
      </c>
      <c r="AB30" s="265">
        <v>22821</v>
      </c>
      <c r="AC30" s="123" t="s">
        <v>1701</v>
      </c>
      <c r="AD30" s="267">
        <v>44435</v>
      </c>
      <c r="AE30" s="267">
        <v>44498</v>
      </c>
      <c r="AF30" s="123" t="s">
        <v>1438</v>
      </c>
      <c r="AG30" s="123" t="s">
        <v>498</v>
      </c>
    </row>
    <row r="31" spans="1:33" ht="272.45" customHeight="1" x14ac:dyDescent="0.35">
      <c r="A31" s="127">
        <v>8</v>
      </c>
      <c r="B31" s="128"/>
      <c r="C31" s="115" t="s">
        <v>119</v>
      </c>
      <c r="D31" s="129" t="s">
        <v>82</v>
      </c>
      <c r="E31" s="130" t="s">
        <v>220</v>
      </c>
      <c r="F31" s="128" t="s">
        <v>59</v>
      </c>
      <c r="G31" s="115">
        <v>1</v>
      </c>
      <c r="H31" s="115" t="s">
        <v>72</v>
      </c>
      <c r="I31" s="116">
        <v>2</v>
      </c>
      <c r="J31" s="115" t="s">
        <v>60</v>
      </c>
      <c r="K31" s="115" t="s">
        <v>61</v>
      </c>
      <c r="L31" s="115" t="s">
        <v>84</v>
      </c>
      <c r="M31" s="118">
        <v>15000000</v>
      </c>
      <c r="N31" s="119">
        <v>15000000</v>
      </c>
      <c r="O31" s="115" t="s">
        <v>63</v>
      </c>
      <c r="P31" s="115" t="s">
        <v>64</v>
      </c>
      <c r="Q31" s="117" t="s">
        <v>65</v>
      </c>
      <c r="S31" s="262" t="s">
        <v>1585</v>
      </c>
      <c r="T31" s="263" t="s">
        <v>1676</v>
      </c>
      <c r="U31" s="264">
        <v>44435</v>
      </c>
      <c r="V31" s="123" t="s">
        <v>1699</v>
      </c>
      <c r="W31" s="265" t="s">
        <v>962</v>
      </c>
      <c r="X31" s="266">
        <v>15000000</v>
      </c>
      <c r="Y31" s="175">
        <v>0</v>
      </c>
      <c r="Z31" s="266">
        <v>15000000</v>
      </c>
      <c r="AA31" s="123" t="s">
        <v>1700</v>
      </c>
      <c r="AB31" s="265">
        <v>22821</v>
      </c>
      <c r="AC31" s="123" t="s">
        <v>1701</v>
      </c>
      <c r="AD31" s="267">
        <v>44435</v>
      </c>
      <c r="AE31" s="267">
        <v>44498</v>
      </c>
      <c r="AF31" s="123" t="s">
        <v>1438</v>
      </c>
      <c r="AG31" s="123" t="s">
        <v>498</v>
      </c>
    </row>
    <row r="32" spans="1:33" ht="272.45" customHeight="1" x14ac:dyDescent="0.35">
      <c r="A32" s="114">
        <v>9</v>
      </c>
      <c r="B32" s="128"/>
      <c r="C32" s="115" t="s">
        <v>119</v>
      </c>
      <c r="D32" s="129">
        <v>44101706</v>
      </c>
      <c r="E32" s="130" t="s">
        <v>221</v>
      </c>
      <c r="F32" s="128" t="s">
        <v>59</v>
      </c>
      <c r="G32" s="115">
        <v>1</v>
      </c>
      <c r="H32" s="115" t="s">
        <v>1588</v>
      </c>
      <c r="I32" s="116">
        <v>2</v>
      </c>
      <c r="J32" s="115" t="s">
        <v>60</v>
      </c>
      <c r="K32" s="115" t="s">
        <v>61</v>
      </c>
      <c r="L32" s="115" t="s">
        <v>71</v>
      </c>
      <c r="M32" s="118">
        <v>1618400</v>
      </c>
      <c r="N32" s="119">
        <v>1618400</v>
      </c>
      <c r="O32" s="115" t="s">
        <v>63</v>
      </c>
      <c r="P32" s="115" t="s">
        <v>64</v>
      </c>
      <c r="Q32" s="117" t="s">
        <v>65</v>
      </c>
      <c r="S32" s="120"/>
      <c r="T32" s="121"/>
      <c r="U32" s="122"/>
      <c r="V32" s="123"/>
      <c r="W32" s="124"/>
      <c r="X32" s="174"/>
      <c r="Y32" s="175"/>
      <c r="Z32" s="174"/>
      <c r="AA32" s="123"/>
      <c r="AB32" s="124"/>
      <c r="AC32" s="123"/>
      <c r="AD32" s="125"/>
      <c r="AE32" s="125"/>
      <c r="AF32" s="124"/>
      <c r="AG32" s="124"/>
    </row>
    <row r="33" spans="1:33" ht="272.45" customHeight="1" x14ac:dyDescent="0.35">
      <c r="A33" s="114">
        <v>10</v>
      </c>
      <c r="B33" s="141"/>
      <c r="C33" s="142" t="s">
        <v>119</v>
      </c>
      <c r="D33" s="143" t="s">
        <v>90</v>
      </c>
      <c r="E33" s="144" t="s">
        <v>222</v>
      </c>
      <c r="F33" s="141" t="s">
        <v>59</v>
      </c>
      <c r="G33" s="142">
        <v>1</v>
      </c>
      <c r="H33" s="142" t="s">
        <v>79</v>
      </c>
      <c r="I33" s="145">
        <v>9</v>
      </c>
      <c r="J33" s="142" t="s">
        <v>68</v>
      </c>
      <c r="K33" s="142" t="s">
        <v>61</v>
      </c>
      <c r="L33" s="142" t="s">
        <v>91</v>
      </c>
      <c r="M33" s="146"/>
      <c r="N33" s="147"/>
      <c r="O33" s="142" t="s">
        <v>63</v>
      </c>
      <c r="P33" s="142" t="s">
        <v>64</v>
      </c>
      <c r="Q33" s="148" t="s">
        <v>65</v>
      </c>
      <c r="S33" s="120"/>
      <c r="T33" s="121"/>
      <c r="U33" s="122"/>
      <c r="V33" s="123"/>
      <c r="W33" s="124"/>
      <c r="X33" s="190"/>
      <c r="Y33" s="191"/>
      <c r="Z33" s="174"/>
      <c r="AA33" s="123"/>
      <c r="AB33" s="126"/>
      <c r="AC33" s="123"/>
      <c r="AD33" s="135"/>
      <c r="AE33" s="135"/>
      <c r="AF33" s="124"/>
      <c r="AG33" s="124"/>
    </row>
    <row r="34" spans="1:33" s="30" customFormat="1" ht="409.5" x14ac:dyDescent="0.35">
      <c r="A34" s="187">
        <v>11</v>
      </c>
      <c r="B34" s="128"/>
      <c r="C34" s="115" t="s">
        <v>119</v>
      </c>
      <c r="D34" s="129" t="s">
        <v>102</v>
      </c>
      <c r="E34" s="130" t="s">
        <v>223</v>
      </c>
      <c r="F34" s="115" t="s">
        <v>59</v>
      </c>
      <c r="G34" s="115">
        <v>1</v>
      </c>
      <c r="H34" s="115" t="s">
        <v>70</v>
      </c>
      <c r="I34" s="116">
        <v>8</v>
      </c>
      <c r="J34" s="115" t="s">
        <v>78</v>
      </c>
      <c r="K34" s="115" t="s">
        <v>61</v>
      </c>
      <c r="L34" s="115" t="s">
        <v>103</v>
      </c>
      <c r="M34" s="118">
        <v>3000000</v>
      </c>
      <c r="N34" s="119">
        <v>3000000</v>
      </c>
      <c r="O34" s="115" t="s">
        <v>63</v>
      </c>
      <c r="P34" s="115" t="s">
        <v>64</v>
      </c>
      <c r="Q34" s="117" t="s">
        <v>65</v>
      </c>
      <c r="R34" s="24"/>
      <c r="S34" s="262" t="s">
        <v>1587</v>
      </c>
      <c r="T34" s="263" t="s">
        <v>1694</v>
      </c>
      <c r="U34" s="264">
        <v>44433</v>
      </c>
      <c r="V34" s="123" t="s">
        <v>1695</v>
      </c>
      <c r="W34" s="265" t="s">
        <v>1237</v>
      </c>
      <c r="X34" s="266">
        <v>1800000</v>
      </c>
      <c r="Y34" s="175">
        <v>0</v>
      </c>
      <c r="Z34" s="266">
        <v>1800000</v>
      </c>
      <c r="AA34" s="123" t="s">
        <v>1696</v>
      </c>
      <c r="AB34" s="265">
        <v>32321</v>
      </c>
      <c r="AC34" s="123" t="s">
        <v>1697</v>
      </c>
      <c r="AD34" s="267">
        <v>44434</v>
      </c>
      <c r="AE34" s="267">
        <v>44525</v>
      </c>
      <c r="AF34" s="123" t="s">
        <v>1698</v>
      </c>
      <c r="AG34" s="123" t="s">
        <v>510</v>
      </c>
    </row>
    <row r="35" spans="1:33" ht="272.25" customHeight="1" x14ac:dyDescent="0.35">
      <c r="A35" s="127">
        <v>12</v>
      </c>
      <c r="B35" s="141" t="s">
        <v>207</v>
      </c>
      <c r="C35" s="141" t="s">
        <v>140</v>
      </c>
      <c r="D35" s="143" t="s">
        <v>122</v>
      </c>
      <c r="E35" s="144" t="s">
        <v>224</v>
      </c>
      <c r="F35" s="141" t="s">
        <v>59</v>
      </c>
      <c r="G35" s="142">
        <v>1</v>
      </c>
      <c r="H35" s="142" t="s">
        <v>67</v>
      </c>
      <c r="I35" s="145">
        <v>3</v>
      </c>
      <c r="J35" s="148" t="s">
        <v>107</v>
      </c>
      <c r="K35" s="142" t="s">
        <v>95</v>
      </c>
      <c r="L35" s="142" t="s">
        <v>175</v>
      </c>
      <c r="M35" s="147"/>
      <c r="N35" s="147"/>
      <c r="O35" s="142" t="s">
        <v>63</v>
      </c>
      <c r="P35" s="142" t="s">
        <v>64</v>
      </c>
      <c r="Q35" s="148" t="s">
        <v>65</v>
      </c>
      <c r="S35" s="121"/>
      <c r="T35" s="121"/>
      <c r="U35" s="125"/>
      <c r="V35" s="123"/>
      <c r="W35" s="124"/>
      <c r="X35" s="178"/>
      <c r="Y35" s="179"/>
      <c r="Z35" s="178"/>
      <c r="AA35" s="123"/>
      <c r="AB35" s="124"/>
      <c r="AC35" s="134"/>
      <c r="AD35" s="135"/>
      <c r="AE35" s="135"/>
      <c r="AF35" s="126"/>
      <c r="AG35" s="149"/>
    </row>
    <row r="36" spans="1:33" ht="272.45" customHeight="1" x14ac:dyDescent="0.35">
      <c r="A36" s="127">
        <v>12</v>
      </c>
      <c r="B36" s="128"/>
      <c r="C36" s="142" t="s">
        <v>119</v>
      </c>
      <c r="D36" s="143" t="s">
        <v>122</v>
      </c>
      <c r="E36" s="144" t="s">
        <v>224</v>
      </c>
      <c r="F36" s="128" t="s">
        <v>59</v>
      </c>
      <c r="G36" s="115">
        <v>1</v>
      </c>
      <c r="H36" s="142" t="s">
        <v>67</v>
      </c>
      <c r="I36" s="145">
        <v>3</v>
      </c>
      <c r="J36" s="148" t="s">
        <v>107</v>
      </c>
      <c r="K36" s="142" t="s">
        <v>95</v>
      </c>
      <c r="L36" s="142" t="s">
        <v>132</v>
      </c>
      <c r="M36" s="147"/>
      <c r="N36" s="147"/>
      <c r="O36" s="142" t="s">
        <v>63</v>
      </c>
      <c r="P36" s="142" t="s">
        <v>64</v>
      </c>
      <c r="Q36" s="150" t="s">
        <v>65</v>
      </c>
      <c r="S36" s="121"/>
      <c r="T36" s="121"/>
      <c r="U36" s="125"/>
      <c r="V36" s="123"/>
      <c r="W36" s="124"/>
      <c r="X36" s="178"/>
      <c r="Y36" s="179"/>
      <c r="Z36" s="178"/>
      <c r="AA36" s="123"/>
      <c r="AB36" s="124"/>
      <c r="AC36" s="134"/>
      <c r="AD36" s="135"/>
      <c r="AE36" s="135"/>
      <c r="AF36" s="126"/>
      <c r="AG36" s="149"/>
    </row>
    <row r="37" spans="1:33" ht="272.45" customHeight="1" x14ac:dyDescent="0.35">
      <c r="A37" s="114">
        <v>13</v>
      </c>
      <c r="B37" s="128"/>
      <c r="C37" s="115" t="s">
        <v>119</v>
      </c>
      <c r="D37" s="129">
        <v>81141804</v>
      </c>
      <c r="E37" s="130" t="s">
        <v>225</v>
      </c>
      <c r="F37" s="128" t="s">
        <v>59</v>
      </c>
      <c r="G37" s="115">
        <v>1</v>
      </c>
      <c r="H37" s="115" t="s">
        <v>161</v>
      </c>
      <c r="I37" s="116">
        <v>3</v>
      </c>
      <c r="J37" s="115" t="s">
        <v>78</v>
      </c>
      <c r="K37" s="115" t="s">
        <v>61</v>
      </c>
      <c r="L37" s="115" t="s">
        <v>101</v>
      </c>
      <c r="M37" s="118">
        <v>800000</v>
      </c>
      <c r="N37" s="119">
        <v>800000</v>
      </c>
      <c r="O37" s="115" t="s">
        <v>63</v>
      </c>
      <c r="P37" s="115" t="s">
        <v>64</v>
      </c>
      <c r="Q37" s="117" t="s">
        <v>65</v>
      </c>
      <c r="S37" s="262" t="s">
        <v>1510</v>
      </c>
      <c r="T37" s="263" t="s">
        <v>1511</v>
      </c>
      <c r="U37" s="264">
        <v>44410</v>
      </c>
      <c r="V37" s="123" t="s">
        <v>1512</v>
      </c>
      <c r="W37" s="265" t="s">
        <v>1237</v>
      </c>
      <c r="X37" s="266">
        <v>571200</v>
      </c>
      <c r="Y37" s="175">
        <v>0</v>
      </c>
      <c r="Z37" s="266">
        <v>571200</v>
      </c>
      <c r="AA37" s="123" t="s">
        <v>1513</v>
      </c>
      <c r="AB37" s="265">
        <v>30421</v>
      </c>
      <c r="AC37" s="123" t="s">
        <v>1514</v>
      </c>
      <c r="AD37" s="267">
        <v>44411</v>
      </c>
      <c r="AE37" s="267">
        <v>44502</v>
      </c>
      <c r="AF37" s="123" t="s">
        <v>1263</v>
      </c>
      <c r="AG37" s="123" t="s">
        <v>498</v>
      </c>
    </row>
    <row r="38" spans="1:33" ht="272.45" customHeight="1" x14ac:dyDescent="0.35">
      <c r="A38" s="114">
        <v>14</v>
      </c>
      <c r="B38" s="128"/>
      <c r="C38" s="115" t="s">
        <v>119</v>
      </c>
      <c r="D38" s="129">
        <v>80101706</v>
      </c>
      <c r="E38" s="130" t="s">
        <v>226</v>
      </c>
      <c r="F38" s="128" t="s">
        <v>59</v>
      </c>
      <c r="G38" s="115">
        <v>1</v>
      </c>
      <c r="H38" s="115" t="s">
        <v>93</v>
      </c>
      <c r="I38" s="116">
        <v>10.199999999999999</v>
      </c>
      <c r="J38" s="115" t="s">
        <v>87</v>
      </c>
      <c r="K38" s="115" t="s">
        <v>61</v>
      </c>
      <c r="L38" s="115" t="s">
        <v>101</v>
      </c>
      <c r="M38" s="118">
        <v>39178832</v>
      </c>
      <c r="N38" s="119">
        <v>39178832</v>
      </c>
      <c r="O38" s="115" t="s">
        <v>63</v>
      </c>
      <c r="P38" s="115" t="s">
        <v>64</v>
      </c>
      <c r="Q38" s="117" t="s">
        <v>65</v>
      </c>
      <c r="S38" s="120" t="s">
        <v>1264</v>
      </c>
      <c r="T38" s="123" t="s">
        <v>1265</v>
      </c>
      <c r="U38" s="122">
        <v>44264</v>
      </c>
      <c r="V38" s="123" t="s">
        <v>1266</v>
      </c>
      <c r="W38" s="124" t="s">
        <v>502</v>
      </c>
      <c r="X38" s="174">
        <v>37820296</v>
      </c>
      <c r="Y38" s="181"/>
      <c r="Z38" s="174">
        <v>37820296</v>
      </c>
      <c r="AA38" s="123" t="s">
        <v>1267</v>
      </c>
      <c r="AB38" s="124">
        <v>2321</v>
      </c>
      <c r="AC38" s="123" t="s">
        <v>496</v>
      </c>
      <c r="AD38" s="125">
        <v>44265</v>
      </c>
      <c r="AE38" s="125">
        <v>44550</v>
      </c>
      <c r="AF38" s="123" t="s">
        <v>1263</v>
      </c>
      <c r="AG38" s="123" t="s">
        <v>498</v>
      </c>
    </row>
    <row r="39" spans="1:33" ht="272.45" customHeight="1" x14ac:dyDescent="0.35">
      <c r="A39" s="114">
        <v>15</v>
      </c>
      <c r="B39" s="128"/>
      <c r="C39" s="115" t="s">
        <v>119</v>
      </c>
      <c r="D39" s="129" t="s">
        <v>162</v>
      </c>
      <c r="E39" s="130" t="s">
        <v>227</v>
      </c>
      <c r="F39" s="128" t="s">
        <v>59</v>
      </c>
      <c r="G39" s="115">
        <v>1</v>
      </c>
      <c r="H39" s="115" t="s">
        <v>161</v>
      </c>
      <c r="I39" s="116">
        <v>2</v>
      </c>
      <c r="J39" s="115" t="s">
        <v>78</v>
      </c>
      <c r="K39" s="115" t="s">
        <v>61</v>
      </c>
      <c r="L39" s="115" t="s">
        <v>117</v>
      </c>
      <c r="M39" s="118">
        <v>11000000</v>
      </c>
      <c r="N39" s="119">
        <v>11000000</v>
      </c>
      <c r="O39" s="115" t="s">
        <v>63</v>
      </c>
      <c r="P39" s="115" t="s">
        <v>64</v>
      </c>
      <c r="Q39" s="117" t="s">
        <v>65</v>
      </c>
      <c r="S39" s="262" t="s">
        <v>1515</v>
      </c>
      <c r="T39" s="263" t="s">
        <v>1516</v>
      </c>
      <c r="U39" s="264">
        <v>44411</v>
      </c>
      <c r="V39" s="123" t="s">
        <v>1517</v>
      </c>
      <c r="W39" s="265" t="s">
        <v>956</v>
      </c>
      <c r="X39" s="266">
        <v>3462900</v>
      </c>
      <c r="Y39" s="175">
        <v>0</v>
      </c>
      <c r="Z39" s="266">
        <v>3462900</v>
      </c>
      <c r="AA39" s="123" t="s">
        <v>1518</v>
      </c>
      <c r="AB39" s="124">
        <v>29021</v>
      </c>
      <c r="AC39" s="123" t="s">
        <v>1519</v>
      </c>
      <c r="AD39" s="125">
        <v>44417</v>
      </c>
      <c r="AE39" s="125">
        <v>44462</v>
      </c>
      <c r="AF39" s="123" t="s">
        <v>1263</v>
      </c>
      <c r="AG39" s="123" t="s">
        <v>498</v>
      </c>
    </row>
    <row r="40" spans="1:33" ht="272.45" customHeight="1" x14ac:dyDescent="0.35">
      <c r="A40" s="114">
        <v>16</v>
      </c>
      <c r="B40" s="128"/>
      <c r="C40" s="115" t="s">
        <v>119</v>
      </c>
      <c r="D40" s="129">
        <v>80101706</v>
      </c>
      <c r="E40" s="130" t="s">
        <v>228</v>
      </c>
      <c r="F40" s="128" t="s">
        <v>59</v>
      </c>
      <c r="G40" s="115">
        <v>1</v>
      </c>
      <c r="H40" s="115" t="s">
        <v>86</v>
      </c>
      <c r="I40" s="116">
        <v>11.4</v>
      </c>
      <c r="J40" s="115" t="s">
        <v>87</v>
      </c>
      <c r="K40" s="115" t="s">
        <v>61</v>
      </c>
      <c r="L40" s="115" t="s">
        <v>101</v>
      </c>
      <c r="M40" s="118">
        <v>23008660</v>
      </c>
      <c r="N40" s="119">
        <v>23008660</v>
      </c>
      <c r="O40" s="115" t="s">
        <v>63</v>
      </c>
      <c r="P40" s="115" t="s">
        <v>64</v>
      </c>
      <c r="Q40" s="117" t="s">
        <v>65</v>
      </c>
      <c r="S40" s="120" t="s">
        <v>491</v>
      </c>
      <c r="T40" s="123" t="s">
        <v>492</v>
      </c>
      <c r="U40" s="122">
        <v>44208</v>
      </c>
      <c r="V40" s="123" t="s">
        <v>493</v>
      </c>
      <c r="W40" s="124" t="s">
        <v>494</v>
      </c>
      <c r="X40" s="174">
        <v>22673254</v>
      </c>
      <c r="Y40" s="181">
        <v>-4628564</v>
      </c>
      <c r="Z40" s="174">
        <f>X40+Y40</f>
        <v>18044690</v>
      </c>
      <c r="AA40" s="123" t="s">
        <v>495</v>
      </c>
      <c r="AB40" s="124">
        <v>9021</v>
      </c>
      <c r="AC40" s="123" t="s">
        <v>496</v>
      </c>
      <c r="AD40" s="125">
        <v>44210</v>
      </c>
      <c r="AE40" s="125">
        <v>44550</v>
      </c>
      <c r="AF40" s="123" t="s">
        <v>497</v>
      </c>
      <c r="AG40" s="123" t="s">
        <v>498</v>
      </c>
    </row>
    <row r="41" spans="1:33" ht="272.45" customHeight="1" x14ac:dyDescent="0.35">
      <c r="A41" s="114">
        <v>17</v>
      </c>
      <c r="B41" s="128"/>
      <c r="C41" s="115" t="s">
        <v>119</v>
      </c>
      <c r="D41" s="129">
        <v>80101706</v>
      </c>
      <c r="E41" s="130" t="s">
        <v>229</v>
      </c>
      <c r="F41" s="128" t="s">
        <v>59</v>
      </c>
      <c r="G41" s="115">
        <v>1</v>
      </c>
      <c r="H41" s="115" t="s">
        <v>86</v>
      </c>
      <c r="I41" s="116">
        <v>11.4</v>
      </c>
      <c r="J41" s="115" t="s">
        <v>87</v>
      </c>
      <c r="K41" s="115" t="s">
        <v>61</v>
      </c>
      <c r="L41" s="115" t="s">
        <v>101</v>
      </c>
      <c r="M41" s="118">
        <v>50861247</v>
      </c>
      <c r="N41" s="119">
        <v>50861247</v>
      </c>
      <c r="O41" s="115" t="s">
        <v>63</v>
      </c>
      <c r="P41" s="115" t="s">
        <v>64</v>
      </c>
      <c r="Q41" s="117" t="s">
        <v>65</v>
      </c>
      <c r="S41" s="120" t="s">
        <v>499</v>
      </c>
      <c r="T41" s="123" t="s">
        <v>500</v>
      </c>
      <c r="U41" s="122">
        <v>44204</v>
      </c>
      <c r="V41" s="123" t="s">
        <v>501</v>
      </c>
      <c r="W41" s="124" t="s">
        <v>502</v>
      </c>
      <c r="X41" s="174">
        <v>50712957</v>
      </c>
      <c r="Y41" s="181">
        <v>0</v>
      </c>
      <c r="Z41" s="174">
        <v>50712957</v>
      </c>
      <c r="AA41" s="123" t="s">
        <v>503</v>
      </c>
      <c r="AB41" s="124">
        <v>9121</v>
      </c>
      <c r="AC41" s="123" t="s">
        <v>496</v>
      </c>
      <c r="AD41" s="125">
        <v>44205</v>
      </c>
      <c r="AE41" s="125">
        <v>44550</v>
      </c>
      <c r="AF41" s="123" t="s">
        <v>497</v>
      </c>
      <c r="AG41" s="123" t="s">
        <v>498</v>
      </c>
    </row>
    <row r="42" spans="1:33" ht="272.45" customHeight="1" x14ac:dyDescent="0.35">
      <c r="A42" s="114">
        <v>18</v>
      </c>
      <c r="B42" s="128" t="s">
        <v>135</v>
      </c>
      <c r="C42" s="115" t="s">
        <v>119</v>
      </c>
      <c r="D42" s="128" t="s">
        <v>152</v>
      </c>
      <c r="E42" s="130" t="s">
        <v>1254</v>
      </c>
      <c r="F42" s="128" t="s">
        <v>59</v>
      </c>
      <c r="G42" s="115">
        <v>1</v>
      </c>
      <c r="H42" s="115" t="s">
        <v>161</v>
      </c>
      <c r="I42" s="116">
        <v>1.5</v>
      </c>
      <c r="J42" s="117" t="s">
        <v>78</v>
      </c>
      <c r="K42" s="115" t="s">
        <v>95</v>
      </c>
      <c r="L42" s="115" t="s">
        <v>132</v>
      </c>
      <c r="M42" s="119">
        <v>6307921</v>
      </c>
      <c r="N42" s="119">
        <v>6307921</v>
      </c>
      <c r="O42" s="115" t="s">
        <v>63</v>
      </c>
      <c r="P42" s="115" t="s">
        <v>64</v>
      </c>
      <c r="Q42" s="117" t="s">
        <v>65</v>
      </c>
      <c r="S42" s="120" t="s">
        <v>1520</v>
      </c>
      <c r="T42" s="123" t="s">
        <v>1521</v>
      </c>
      <c r="U42" s="122">
        <v>44419</v>
      </c>
      <c r="V42" s="123" t="s">
        <v>1522</v>
      </c>
      <c r="W42" s="124" t="s">
        <v>1523</v>
      </c>
      <c r="X42" s="174">
        <v>4200294</v>
      </c>
      <c r="Y42" s="175">
        <v>0</v>
      </c>
      <c r="Z42" s="174">
        <v>4200294</v>
      </c>
      <c r="AA42" s="123" t="s">
        <v>1524</v>
      </c>
      <c r="AB42" s="265">
        <v>29321</v>
      </c>
      <c r="AC42" s="123" t="s">
        <v>1525</v>
      </c>
      <c r="AD42" s="125">
        <v>44427</v>
      </c>
      <c r="AE42" s="125">
        <v>44487</v>
      </c>
      <c r="AF42" s="123" t="s">
        <v>1263</v>
      </c>
      <c r="AG42" s="123" t="s">
        <v>498</v>
      </c>
    </row>
    <row r="43" spans="1:33" ht="272.45" customHeight="1" x14ac:dyDescent="0.9">
      <c r="A43" s="114">
        <v>19</v>
      </c>
      <c r="B43" s="128"/>
      <c r="C43" s="115" t="s">
        <v>119</v>
      </c>
      <c r="D43" s="129" t="s">
        <v>1748</v>
      </c>
      <c r="E43" s="130" t="s">
        <v>230</v>
      </c>
      <c r="F43" s="128" t="s">
        <v>59</v>
      </c>
      <c r="G43" s="115">
        <v>1</v>
      </c>
      <c r="H43" s="115" t="s">
        <v>1588</v>
      </c>
      <c r="I43" s="116">
        <v>1</v>
      </c>
      <c r="J43" s="115" t="s">
        <v>78</v>
      </c>
      <c r="K43" s="115" t="s">
        <v>61</v>
      </c>
      <c r="L43" s="115" t="s">
        <v>117</v>
      </c>
      <c r="M43" s="118">
        <v>6000000</v>
      </c>
      <c r="N43" s="119">
        <v>6000000</v>
      </c>
      <c r="O43" s="115" t="s">
        <v>63</v>
      </c>
      <c r="P43" s="115" t="s">
        <v>64</v>
      </c>
      <c r="Q43" s="117" t="s">
        <v>65</v>
      </c>
      <c r="S43" s="151"/>
      <c r="T43" s="151"/>
      <c r="U43" s="151"/>
      <c r="V43" s="151"/>
      <c r="W43" s="151"/>
      <c r="X43" s="180"/>
      <c r="Y43" s="180"/>
      <c r="Z43" s="180"/>
      <c r="AA43" s="151"/>
      <c r="AB43" s="151"/>
      <c r="AC43" s="151"/>
      <c r="AD43" s="151"/>
      <c r="AE43" s="151"/>
      <c r="AF43" s="151"/>
      <c r="AG43" s="151"/>
    </row>
    <row r="44" spans="1:33" ht="272.45" customHeight="1" x14ac:dyDescent="0.35">
      <c r="A44" s="114">
        <v>20</v>
      </c>
      <c r="B44" s="128"/>
      <c r="C44" s="115" t="s">
        <v>119</v>
      </c>
      <c r="D44" s="129">
        <v>72101507</v>
      </c>
      <c r="E44" s="130" t="s">
        <v>231</v>
      </c>
      <c r="F44" s="128" t="s">
        <v>59</v>
      </c>
      <c r="G44" s="115">
        <v>1</v>
      </c>
      <c r="H44" s="115" t="s">
        <v>72</v>
      </c>
      <c r="I44" s="116">
        <v>2</v>
      </c>
      <c r="J44" s="115" t="s">
        <v>947</v>
      </c>
      <c r="K44" s="115" t="s">
        <v>61</v>
      </c>
      <c r="L44" s="115" t="s">
        <v>113</v>
      </c>
      <c r="M44" s="118">
        <v>12500000</v>
      </c>
      <c r="N44" s="119">
        <v>12500000</v>
      </c>
      <c r="O44" s="115" t="s">
        <v>116</v>
      </c>
      <c r="P44" s="115" t="s">
        <v>64</v>
      </c>
      <c r="Q44" s="117" t="s">
        <v>65</v>
      </c>
      <c r="S44" s="120" t="s">
        <v>1785</v>
      </c>
      <c r="T44" s="123" t="s">
        <v>1786</v>
      </c>
      <c r="U44" s="122">
        <v>44480</v>
      </c>
      <c r="V44" s="123" t="s">
        <v>1787</v>
      </c>
      <c r="W44" s="124" t="s">
        <v>1237</v>
      </c>
      <c r="X44" s="174">
        <v>11476532</v>
      </c>
      <c r="Y44" s="175"/>
      <c r="Z44" s="174">
        <v>11476532</v>
      </c>
      <c r="AA44" s="123" t="s">
        <v>1788</v>
      </c>
      <c r="AB44" s="268" t="s">
        <v>1609</v>
      </c>
      <c r="AC44" s="123" t="s">
        <v>1789</v>
      </c>
      <c r="AD44" s="125" t="s">
        <v>1611</v>
      </c>
      <c r="AE44" s="125" t="s">
        <v>1611</v>
      </c>
      <c r="AF44" s="123" t="s">
        <v>1263</v>
      </c>
      <c r="AG44" s="123" t="s">
        <v>498</v>
      </c>
    </row>
    <row r="45" spans="1:33" ht="272.45" customHeight="1" x14ac:dyDescent="0.35">
      <c r="A45" s="114">
        <v>21</v>
      </c>
      <c r="B45" s="128" t="s">
        <v>163</v>
      </c>
      <c r="C45" s="115" t="s">
        <v>119</v>
      </c>
      <c r="D45" s="128" t="s">
        <v>152</v>
      </c>
      <c r="E45" s="130" t="s">
        <v>1424</v>
      </c>
      <c r="F45" s="128" t="s">
        <v>59</v>
      </c>
      <c r="G45" s="115">
        <v>1</v>
      </c>
      <c r="H45" s="115" t="s">
        <v>72</v>
      </c>
      <c r="I45" s="116">
        <v>2</v>
      </c>
      <c r="J45" s="115" t="s">
        <v>947</v>
      </c>
      <c r="K45" s="115" t="s">
        <v>95</v>
      </c>
      <c r="L45" s="115" t="s">
        <v>132</v>
      </c>
      <c r="M45" s="118">
        <v>25183703</v>
      </c>
      <c r="N45" s="119">
        <v>25183703</v>
      </c>
      <c r="O45" s="115" t="s">
        <v>63</v>
      </c>
      <c r="P45" s="115" t="s">
        <v>64</v>
      </c>
      <c r="Q45" s="117" t="s">
        <v>65</v>
      </c>
      <c r="S45" s="120" t="s">
        <v>1785</v>
      </c>
      <c r="T45" s="123" t="s">
        <v>1786</v>
      </c>
      <c r="U45" s="122">
        <v>44480</v>
      </c>
      <c r="V45" s="123" t="s">
        <v>1787</v>
      </c>
      <c r="W45" s="124" t="s">
        <v>1237</v>
      </c>
      <c r="X45" s="174">
        <v>25073705</v>
      </c>
      <c r="Y45" s="175"/>
      <c r="Z45" s="174">
        <v>25073705</v>
      </c>
      <c r="AA45" s="123" t="s">
        <v>1788</v>
      </c>
      <c r="AB45" s="268" t="s">
        <v>1609</v>
      </c>
      <c r="AC45" s="123" t="s">
        <v>1789</v>
      </c>
      <c r="AD45" s="125" t="s">
        <v>1611</v>
      </c>
      <c r="AE45" s="125" t="s">
        <v>1611</v>
      </c>
      <c r="AF45" s="123" t="s">
        <v>1263</v>
      </c>
      <c r="AG45" s="123" t="s">
        <v>498</v>
      </c>
    </row>
    <row r="46" spans="1:33" ht="272.45" customHeight="1" x14ac:dyDescent="0.35">
      <c r="A46" s="114">
        <v>22</v>
      </c>
      <c r="B46" s="141" t="s">
        <v>163</v>
      </c>
      <c r="C46" s="142" t="s">
        <v>119</v>
      </c>
      <c r="D46" s="143" t="s">
        <v>137</v>
      </c>
      <c r="E46" s="144" t="s">
        <v>232</v>
      </c>
      <c r="F46" s="141" t="s">
        <v>59</v>
      </c>
      <c r="G46" s="142">
        <v>1</v>
      </c>
      <c r="H46" s="142" t="s">
        <v>77</v>
      </c>
      <c r="I46" s="145">
        <v>2</v>
      </c>
      <c r="J46" s="148" t="s">
        <v>106</v>
      </c>
      <c r="K46" s="142" t="s">
        <v>95</v>
      </c>
      <c r="L46" s="142" t="s">
        <v>132</v>
      </c>
      <c r="M46" s="146"/>
      <c r="N46" s="147"/>
      <c r="O46" s="142" t="s">
        <v>63</v>
      </c>
      <c r="P46" s="142" t="s">
        <v>64</v>
      </c>
      <c r="Q46" s="148" t="s">
        <v>65</v>
      </c>
      <c r="S46" s="121"/>
      <c r="T46" s="121"/>
      <c r="U46" s="125"/>
      <c r="V46" s="123"/>
      <c r="W46" s="124"/>
      <c r="X46" s="178"/>
      <c r="Y46" s="179"/>
      <c r="Z46" s="178"/>
      <c r="AA46" s="152"/>
      <c r="AB46" s="124"/>
      <c r="AC46" s="134"/>
      <c r="AD46" s="135"/>
      <c r="AE46" s="135"/>
      <c r="AF46" s="124"/>
      <c r="AG46" s="124"/>
    </row>
    <row r="47" spans="1:33" s="25" customFormat="1" ht="272.45" customHeight="1" x14ac:dyDescent="0.35">
      <c r="A47" s="114">
        <v>23</v>
      </c>
      <c r="B47" s="128"/>
      <c r="C47" s="128" t="s">
        <v>119</v>
      </c>
      <c r="D47" s="129">
        <v>72101511</v>
      </c>
      <c r="E47" s="130" t="s">
        <v>1526</v>
      </c>
      <c r="F47" s="128" t="s">
        <v>59</v>
      </c>
      <c r="G47" s="115">
        <v>1</v>
      </c>
      <c r="H47" s="115" t="s">
        <v>81</v>
      </c>
      <c r="I47" s="116">
        <v>4</v>
      </c>
      <c r="J47" s="115" t="s">
        <v>78</v>
      </c>
      <c r="K47" s="115" t="s">
        <v>61</v>
      </c>
      <c r="L47" s="115" t="s">
        <v>73</v>
      </c>
      <c r="M47" s="118">
        <v>8000000</v>
      </c>
      <c r="N47" s="118">
        <v>8000000</v>
      </c>
      <c r="O47" s="115" t="s">
        <v>63</v>
      </c>
      <c r="P47" s="115" t="s">
        <v>64</v>
      </c>
      <c r="Q47" s="117" t="s">
        <v>65</v>
      </c>
      <c r="R47" s="24"/>
      <c r="S47" s="120" t="s">
        <v>1826</v>
      </c>
      <c r="T47" s="123" t="s">
        <v>1827</v>
      </c>
      <c r="U47" s="122">
        <v>44508</v>
      </c>
      <c r="V47" s="123" t="s">
        <v>1828</v>
      </c>
      <c r="W47" s="124" t="s">
        <v>1237</v>
      </c>
      <c r="X47" s="174">
        <v>1669610</v>
      </c>
      <c r="Y47" s="175">
        <v>0</v>
      </c>
      <c r="Z47" s="174">
        <v>1669610</v>
      </c>
      <c r="AA47" s="123" t="s">
        <v>1829</v>
      </c>
      <c r="AB47" s="268" t="s">
        <v>1609</v>
      </c>
      <c r="AC47" s="123" t="s">
        <v>1830</v>
      </c>
      <c r="AD47" s="125">
        <v>44509</v>
      </c>
      <c r="AE47" s="125">
        <v>44550</v>
      </c>
      <c r="AF47" s="123" t="s">
        <v>1263</v>
      </c>
      <c r="AG47" s="123" t="s">
        <v>498</v>
      </c>
    </row>
    <row r="48" spans="1:33" s="25" customFormat="1" ht="272.45" customHeight="1" x14ac:dyDescent="0.35">
      <c r="A48" s="114">
        <v>24</v>
      </c>
      <c r="B48" s="128" t="s">
        <v>457</v>
      </c>
      <c r="C48" s="128" t="s">
        <v>140</v>
      </c>
      <c r="D48" s="129" t="s">
        <v>105</v>
      </c>
      <c r="E48" s="130" t="s">
        <v>233</v>
      </c>
      <c r="F48" s="128" t="s">
        <v>59</v>
      </c>
      <c r="G48" s="115">
        <v>1</v>
      </c>
      <c r="H48" s="115" t="s">
        <v>93</v>
      </c>
      <c r="I48" s="116">
        <v>10</v>
      </c>
      <c r="J48" s="117" t="s">
        <v>87</v>
      </c>
      <c r="K48" s="115" t="s">
        <v>95</v>
      </c>
      <c r="L48" s="115" t="s">
        <v>193</v>
      </c>
      <c r="M48" s="118">
        <v>72450000</v>
      </c>
      <c r="N48" s="119">
        <v>72450000</v>
      </c>
      <c r="O48" s="115" t="s">
        <v>63</v>
      </c>
      <c r="P48" s="115" t="s">
        <v>64</v>
      </c>
      <c r="Q48" s="140" t="s">
        <v>89</v>
      </c>
      <c r="R48" s="24"/>
      <c r="S48" s="120" t="s">
        <v>1268</v>
      </c>
      <c r="T48" s="123" t="s">
        <v>1269</v>
      </c>
      <c r="U48" s="122">
        <v>44257</v>
      </c>
      <c r="V48" s="123" t="s">
        <v>1270</v>
      </c>
      <c r="W48" s="124" t="s">
        <v>1237</v>
      </c>
      <c r="X48" s="174">
        <v>65744000</v>
      </c>
      <c r="Y48" s="181">
        <v>0</v>
      </c>
      <c r="Z48" s="174">
        <v>65744000</v>
      </c>
      <c r="AA48" s="123" t="s">
        <v>1271</v>
      </c>
      <c r="AB48" s="124">
        <v>24221</v>
      </c>
      <c r="AC48" s="123" t="s">
        <v>1272</v>
      </c>
      <c r="AD48" s="125">
        <v>44258</v>
      </c>
      <c r="AE48" s="125">
        <v>44622</v>
      </c>
      <c r="AF48" s="123" t="s">
        <v>1273</v>
      </c>
      <c r="AG48" s="123" t="s">
        <v>498</v>
      </c>
    </row>
    <row r="49" spans="1:33" s="25" customFormat="1" ht="272.45" customHeight="1" x14ac:dyDescent="0.35">
      <c r="A49" s="114">
        <v>25</v>
      </c>
      <c r="B49" s="128"/>
      <c r="C49" s="115" t="s">
        <v>119</v>
      </c>
      <c r="D49" s="129">
        <v>84131512</v>
      </c>
      <c r="E49" s="130" t="s">
        <v>234</v>
      </c>
      <c r="F49" s="128" t="s">
        <v>59</v>
      </c>
      <c r="G49" s="115">
        <v>1</v>
      </c>
      <c r="H49" s="115" t="s">
        <v>70</v>
      </c>
      <c r="I49" s="116">
        <v>12</v>
      </c>
      <c r="J49" s="115" t="s">
        <v>68</v>
      </c>
      <c r="K49" s="115" t="s">
        <v>61</v>
      </c>
      <c r="L49" s="115" t="s">
        <v>85</v>
      </c>
      <c r="M49" s="118">
        <v>25000000</v>
      </c>
      <c r="N49" s="119">
        <v>25000000</v>
      </c>
      <c r="O49" s="115" t="s">
        <v>63</v>
      </c>
      <c r="P49" s="115" t="s">
        <v>64</v>
      </c>
      <c r="Q49" s="117" t="s">
        <v>65</v>
      </c>
      <c r="R49" s="24"/>
      <c r="S49" s="262" t="s">
        <v>1527</v>
      </c>
      <c r="T49" s="263" t="s">
        <v>1528</v>
      </c>
      <c r="U49" s="264">
        <v>44404</v>
      </c>
      <c r="V49" s="123" t="s">
        <v>1529</v>
      </c>
      <c r="W49" s="124" t="s">
        <v>956</v>
      </c>
      <c r="X49" s="266">
        <v>17847817</v>
      </c>
      <c r="Y49" s="175">
        <v>345563</v>
      </c>
      <c r="Z49" s="266">
        <f>SUM(X49+Y49)</f>
        <v>18193380</v>
      </c>
      <c r="AA49" s="123" t="s">
        <v>1530</v>
      </c>
      <c r="AB49" s="124">
        <v>30321</v>
      </c>
      <c r="AC49" s="123" t="s">
        <v>1531</v>
      </c>
      <c r="AD49" s="125">
        <v>44404</v>
      </c>
      <c r="AE49" s="125">
        <v>44799</v>
      </c>
      <c r="AF49" s="123" t="s">
        <v>1443</v>
      </c>
      <c r="AG49" s="123" t="s">
        <v>498</v>
      </c>
    </row>
    <row r="50" spans="1:33" ht="272.45" customHeight="1" x14ac:dyDescent="0.35">
      <c r="A50" s="114">
        <v>26</v>
      </c>
      <c r="B50" s="128" t="s">
        <v>135</v>
      </c>
      <c r="C50" s="115" t="s">
        <v>119</v>
      </c>
      <c r="D50" s="128">
        <v>73152108</v>
      </c>
      <c r="E50" s="130" t="s">
        <v>946</v>
      </c>
      <c r="F50" s="128" t="s">
        <v>59</v>
      </c>
      <c r="G50" s="115">
        <v>1</v>
      </c>
      <c r="H50" s="115" t="s">
        <v>67</v>
      </c>
      <c r="I50" s="116">
        <v>6</v>
      </c>
      <c r="J50" s="115" t="s">
        <v>947</v>
      </c>
      <c r="K50" s="115" t="s">
        <v>144</v>
      </c>
      <c r="L50" s="115" t="s">
        <v>132</v>
      </c>
      <c r="M50" s="118">
        <v>66633480</v>
      </c>
      <c r="N50" s="119">
        <v>66633480</v>
      </c>
      <c r="O50" s="115" t="s">
        <v>63</v>
      </c>
      <c r="P50" s="115" t="s">
        <v>64</v>
      </c>
      <c r="Q50" s="117" t="s">
        <v>65</v>
      </c>
      <c r="S50" s="262" t="s">
        <v>1790</v>
      </c>
      <c r="T50" s="263" t="s">
        <v>1791</v>
      </c>
      <c r="U50" s="264">
        <v>44396</v>
      </c>
      <c r="V50" s="123" t="s">
        <v>1792</v>
      </c>
      <c r="W50" s="124" t="s">
        <v>1237</v>
      </c>
      <c r="X50" s="266">
        <v>66633480</v>
      </c>
      <c r="Y50" s="175">
        <v>0</v>
      </c>
      <c r="Z50" s="266">
        <v>66633480</v>
      </c>
      <c r="AA50" s="123" t="s">
        <v>1793</v>
      </c>
      <c r="AB50" s="124">
        <v>25921</v>
      </c>
      <c r="AC50" s="123" t="s">
        <v>1794</v>
      </c>
      <c r="AD50" s="125">
        <v>44406</v>
      </c>
      <c r="AE50" s="125">
        <v>44545</v>
      </c>
      <c r="AF50" s="123" t="s">
        <v>1263</v>
      </c>
      <c r="AG50" s="123" t="s">
        <v>498</v>
      </c>
    </row>
    <row r="51" spans="1:33" ht="272.45" customHeight="1" x14ac:dyDescent="0.35">
      <c r="A51" s="114">
        <v>27</v>
      </c>
      <c r="B51" s="128"/>
      <c r="C51" s="115" t="s">
        <v>119</v>
      </c>
      <c r="D51" s="128">
        <v>15101500</v>
      </c>
      <c r="E51" s="130" t="s">
        <v>235</v>
      </c>
      <c r="F51" s="128" t="s">
        <v>59</v>
      </c>
      <c r="G51" s="115">
        <v>1</v>
      </c>
      <c r="H51" s="115" t="s">
        <v>86</v>
      </c>
      <c r="I51" s="116">
        <v>4</v>
      </c>
      <c r="J51" s="115" t="s">
        <v>68</v>
      </c>
      <c r="K51" s="115" t="s">
        <v>61</v>
      </c>
      <c r="L51" s="115" t="s">
        <v>482</v>
      </c>
      <c r="M51" s="118">
        <v>5200000</v>
      </c>
      <c r="N51" s="119">
        <v>5200000</v>
      </c>
      <c r="O51" s="115" t="s">
        <v>63</v>
      </c>
      <c r="P51" s="115" t="s">
        <v>64</v>
      </c>
      <c r="Q51" s="117" t="s">
        <v>65</v>
      </c>
      <c r="S51" s="120" t="s">
        <v>953</v>
      </c>
      <c r="T51" s="123" t="s">
        <v>954</v>
      </c>
      <c r="U51" s="122">
        <v>44218</v>
      </c>
      <c r="V51" s="123" t="s">
        <v>955</v>
      </c>
      <c r="W51" s="124" t="s">
        <v>956</v>
      </c>
      <c r="X51" s="266">
        <v>5200000</v>
      </c>
      <c r="Y51" s="269">
        <v>-3881811.15</v>
      </c>
      <c r="Z51" s="266">
        <f>X51+Y51</f>
        <v>1318188.8500000001</v>
      </c>
      <c r="AA51" s="123" t="s">
        <v>957</v>
      </c>
      <c r="AB51" s="124">
        <v>1921</v>
      </c>
      <c r="AC51" s="123" t="s">
        <v>958</v>
      </c>
      <c r="AD51" s="125">
        <v>44218</v>
      </c>
      <c r="AE51" s="125">
        <v>44347</v>
      </c>
      <c r="AF51" s="123" t="s">
        <v>959</v>
      </c>
      <c r="AG51" s="123" t="s">
        <v>498</v>
      </c>
    </row>
    <row r="52" spans="1:33" ht="272.45" customHeight="1" x14ac:dyDescent="0.35">
      <c r="A52" s="114">
        <v>28</v>
      </c>
      <c r="B52" s="236"/>
      <c r="C52" s="115" t="s">
        <v>119</v>
      </c>
      <c r="D52" s="128">
        <v>78181701</v>
      </c>
      <c r="E52" s="130" t="s">
        <v>236</v>
      </c>
      <c r="F52" s="128" t="s">
        <v>59</v>
      </c>
      <c r="G52" s="115">
        <v>1</v>
      </c>
      <c r="H52" s="115" t="s">
        <v>77</v>
      </c>
      <c r="I52" s="116">
        <v>14</v>
      </c>
      <c r="J52" s="115" t="s">
        <v>154</v>
      </c>
      <c r="K52" s="115" t="s">
        <v>61</v>
      </c>
      <c r="L52" s="115" t="s">
        <v>482</v>
      </c>
      <c r="M52" s="118">
        <v>26000000</v>
      </c>
      <c r="N52" s="119">
        <v>26000000</v>
      </c>
      <c r="O52" s="115" t="s">
        <v>63</v>
      </c>
      <c r="P52" s="115" t="s">
        <v>64</v>
      </c>
      <c r="Q52" s="117" t="s">
        <v>65</v>
      </c>
      <c r="S52" s="120" t="s">
        <v>1439</v>
      </c>
      <c r="T52" s="123" t="s">
        <v>954</v>
      </c>
      <c r="U52" s="122">
        <v>44314</v>
      </c>
      <c r="V52" s="123" t="s">
        <v>1440</v>
      </c>
      <c r="W52" s="124" t="s">
        <v>956</v>
      </c>
      <c r="X52" s="174">
        <v>26000000</v>
      </c>
      <c r="Y52" s="175">
        <v>0</v>
      </c>
      <c r="Z52" s="174">
        <v>26000000</v>
      </c>
      <c r="AA52" s="123" t="s">
        <v>1441</v>
      </c>
      <c r="AB52" s="124">
        <v>27321</v>
      </c>
      <c r="AC52" s="123" t="s">
        <v>1442</v>
      </c>
      <c r="AD52" s="125">
        <v>44348</v>
      </c>
      <c r="AE52" s="125">
        <v>44551</v>
      </c>
      <c r="AF52" s="123" t="s">
        <v>1443</v>
      </c>
      <c r="AG52" s="123" t="s">
        <v>498</v>
      </c>
    </row>
    <row r="53" spans="1:33" ht="231.95" customHeight="1" x14ac:dyDescent="0.35">
      <c r="A53" s="114">
        <v>29</v>
      </c>
      <c r="B53" s="128"/>
      <c r="C53" s="115" t="s">
        <v>119</v>
      </c>
      <c r="D53" s="129">
        <v>48101909</v>
      </c>
      <c r="E53" s="130" t="s">
        <v>237</v>
      </c>
      <c r="F53" s="128" t="s">
        <v>59</v>
      </c>
      <c r="G53" s="115">
        <v>1</v>
      </c>
      <c r="H53" s="115" t="s">
        <v>72</v>
      </c>
      <c r="I53" s="116">
        <v>2</v>
      </c>
      <c r="J53" s="115" t="s">
        <v>60</v>
      </c>
      <c r="K53" s="115" t="s">
        <v>61</v>
      </c>
      <c r="L53" s="115" t="s">
        <v>104</v>
      </c>
      <c r="M53" s="118">
        <v>4700000</v>
      </c>
      <c r="N53" s="118">
        <v>4700000</v>
      </c>
      <c r="O53" s="115" t="s">
        <v>63</v>
      </c>
      <c r="P53" s="115" t="s">
        <v>64</v>
      </c>
      <c r="Q53" s="117" t="s">
        <v>65</v>
      </c>
      <c r="S53" s="120" t="s">
        <v>1444</v>
      </c>
      <c r="T53" s="123" t="s">
        <v>1445</v>
      </c>
      <c r="U53" s="122">
        <v>44370</v>
      </c>
      <c r="V53" s="123" t="s">
        <v>1446</v>
      </c>
      <c r="W53" s="124" t="s">
        <v>962</v>
      </c>
      <c r="X53" s="174">
        <v>1089800</v>
      </c>
      <c r="Y53" s="175">
        <v>0</v>
      </c>
      <c r="Z53" s="174">
        <v>1089800</v>
      </c>
      <c r="AA53" s="123" t="s">
        <v>1447</v>
      </c>
      <c r="AB53" s="270" t="s">
        <v>1532</v>
      </c>
      <c r="AC53" s="123" t="s">
        <v>1448</v>
      </c>
      <c r="AD53" s="125">
        <v>44370</v>
      </c>
      <c r="AE53" s="125">
        <v>44400</v>
      </c>
      <c r="AF53" s="123" t="s">
        <v>1438</v>
      </c>
      <c r="AG53" s="123" t="s">
        <v>498</v>
      </c>
    </row>
    <row r="54" spans="1:33" ht="200.45" customHeight="1" x14ac:dyDescent="0.35">
      <c r="A54" s="114">
        <v>30</v>
      </c>
      <c r="B54" s="128"/>
      <c r="C54" s="128" t="s">
        <v>123</v>
      </c>
      <c r="D54" s="128">
        <v>80101706</v>
      </c>
      <c r="E54" s="130" t="s">
        <v>238</v>
      </c>
      <c r="F54" s="128" t="s">
        <v>59</v>
      </c>
      <c r="G54" s="115">
        <v>1</v>
      </c>
      <c r="H54" s="115" t="s">
        <v>151</v>
      </c>
      <c r="I54" s="116">
        <v>11.5</v>
      </c>
      <c r="J54" s="115" t="s">
        <v>115</v>
      </c>
      <c r="K54" s="115" t="s">
        <v>61</v>
      </c>
      <c r="L54" s="115" t="s">
        <v>101</v>
      </c>
      <c r="M54" s="119">
        <v>57435150</v>
      </c>
      <c r="N54" s="119">
        <v>57435150</v>
      </c>
      <c r="O54" s="115">
        <v>2</v>
      </c>
      <c r="P54" s="115" t="s">
        <v>64</v>
      </c>
      <c r="Q54" s="140" t="s">
        <v>168</v>
      </c>
      <c r="S54" s="120" t="s">
        <v>504</v>
      </c>
      <c r="T54" s="123" t="s">
        <v>505</v>
      </c>
      <c r="U54" s="122">
        <v>44215</v>
      </c>
      <c r="V54" s="123" t="s">
        <v>506</v>
      </c>
      <c r="W54" s="124" t="s">
        <v>502</v>
      </c>
      <c r="X54" s="174">
        <v>57435148</v>
      </c>
      <c r="Y54" s="181">
        <v>0</v>
      </c>
      <c r="Z54" s="174">
        <v>57435148</v>
      </c>
      <c r="AA54" s="123" t="s">
        <v>507</v>
      </c>
      <c r="AB54" s="124">
        <v>821</v>
      </c>
      <c r="AC54" s="123" t="s">
        <v>508</v>
      </c>
      <c r="AD54" s="125">
        <v>44216</v>
      </c>
      <c r="AE54" s="125">
        <v>44216</v>
      </c>
      <c r="AF54" s="123" t="s">
        <v>509</v>
      </c>
      <c r="AG54" s="123" t="s">
        <v>510</v>
      </c>
    </row>
    <row r="55" spans="1:33" ht="168.95" customHeight="1" x14ac:dyDescent="0.35">
      <c r="A55" s="114">
        <v>31</v>
      </c>
      <c r="B55" s="141"/>
      <c r="C55" s="141" t="s">
        <v>123</v>
      </c>
      <c r="D55" s="143" t="s">
        <v>165</v>
      </c>
      <c r="E55" s="144" t="s">
        <v>239</v>
      </c>
      <c r="F55" s="141" t="s">
        <v>59</v>
      </c>
      <c r="G55" s="142">
        <v>1</v>
      </c>
      <c r="H55" s="142" t="s">
        <v>93</v>
      </c>
      <c r="I55" s="145">
        <v>1</v>
      </c>
      <c r="J55" s="142" t="s">
        <v>60</v>
      </c>
      <c r="K55" s="142" t="s">
        <v>61</v>
      </c>
      <c r="L55" s="142" t="s">
        <v>71</v>
      </c>
      <c r="M55" s="146"/>
      <c r="N55" s="147"/>
      <c r="O55" s="142" t="s">
        <v>63</v>
      </c>
      <c r="P55" s="142" t="s">
        <v>64</v>
      </c>
      <c r="Q55" s="150" t="s">
        <v>168</v>
      </c>
      <c r="S55" s="120" t="s">
        <v>960</v>
      </c>
      <c r="T55" s="123" t="s">
        <v>1257</v>
      </c>
      <c r="U55" s="122">
        <v>44237</v>
      </c>
      <c r="V55" s="123" t="s">
        <v>961</v>
      </c>
      <c r="W55" s="124" t="s">
        <v>962</v>
      </c>
      <c r="X55" s="266"/>
      <c r="Y55" s="269"/>
      <c r="Z55" s="266"/>
      <c r="AA55" s="123" t="s">
        <v>963</v>
      </c>
      <c r="AB55" s="124">
        <v>24421</v>
      </c>
      <c r="AC55" s="123" t="s">
        <v>964</v>
      </c>
      <c r="AD55" s="125">
        <v>44238</v>
      </c>
      <c r="AE55" s="125">
        <v>44265</v>
      </c>
      <c r="AF55" s="123" t="s">
        <v>965</v>
      </c>
      <c r="AG55" s="123" t="s">
        <v>510</v>
      </c>
    </row>
    <row r="56" spans="1:33" ht="180" customHeight="1" x14ac:dyDescent="0.35">
      <c r="A56" s="114">
        <v>32</v>
      </c>
      <c r="B56" s="128"/>
      <c r="C56" s="128" t="s">
        <v>123</v>
      </c>
      <c r="D56" s="129" t="s">
        <v>96</v>
      </c>
      <c r="E56" s="130" t="s">
        <v>240</v>
      </c>
      <c r="F56" s="128" t="s">
        <v>59</v>
      </c>
      <c r="G56" s="115">
        <v>1</v>
      </c>
      <c r="H56" s="115" t="s">
        <v>93</v>
      </c>
      <c r="I56" s="116">
        <v>10</v>
      </c>
      <c r="J56" s="115" t="s">
        <v>68</v>
      </c>
      <c r="K56" s="115" t="s">
        <v>61</v>
      </c>
      <c r="L56" s="115" t="s">
        <v>97</v>
      </c>
      <c r="M56" s="118">
        <v>2307531.65</v>
      </c>
      <c r="N56" s="119">
        <v>2307531.65</v>
      </c>
      <c r="O56" s="115" t="s">
        <v>63</v>
      </c>
      <c r="P56" s="115" t="s">
        <v>64</v>
      </c>
      <c r="Q56" s="140" t="s">
        <v>168</v>
      </c>
      <c r="S56" s="120" t="s">
        <v>1397</v>
      </c>
      <c r="T56" s="123" t="s">
        <v>1398</v>
      </c>
      <c r="U56" s="122">
        <v>44284</v>
      </c>
      <c r="V56" s="123" t="s">
        <v>1399</v>
      </c>
      <c r="W56" s="124" t="s">
        <v>962</v>
      </c>
      <c r="X56" s="174">
        <v>2307531.65</v>
      </c>
      <c r="Y56" s="175">
        <v>0</v>
      </c>
      <c r="Z56" s="174">
        <v>2307531.65</v>
      </c>
      <c r="AA56" s="123" t="s">
        <v>1400</v>
      </c>
      <c r="AB56" s="265">
        <v>24521</v>
      </c>
      <c r="AC56" s="123" t="s">
        <v>1401</v>
      </c>
      <c r="AD56" s="267">
        <v>44294</v>
      </c>
      <c r="AE56" s="267">
        <v>44550</v>
      </c>
      <c r="AF56" s="123" t="s">
        <v>1402</v>
      </c>
      <c r="AG56" s="123" t="s">
        <v>510</v>
      </c>
    </row>
    <row r="57" spans="1:33" ht="180" customHeight="1" x14ac:dyDescent="0.35">
      <c r="A57" s="114">
        <v>32</v>
      </c>
      <c r="B57" s="128"/>
      <c r="C57" s="128" t="s">
        <v>123</v>
      </c>
      <c r="D57" s="129" t="s">
        <v>96</v>
      </c>
      <c r="E57" s="130" t="s">
        <v>240</v>
      </c>
      <c r="F57" s="128" t="s">
        <v>59</v>
      </c>
      <c r="G57" s="115">
        <v>1</v>
      </c>
      <c r="H57" s="115" t="s">
        <v>93</v>
      </c>
      <c r="I57" s="116">
        <v>10</v>
      </c>
      <c r="J57" s="115" t="s">
        <v>68</v>
      </c>
      <c r="K57" s="115" t="s">
        <v>61</v>
      </c>
      <c r="L57" s="115" t="s">
        <v>97</v>
      </c>
      <c r="M57" s="118">
        <v>1924257.49</v>
      </c>
      <c r="N57" s="119">
        <v>1924257.49</v>
      </c>
      <c r="O57" s="115" t="s">
        <v>63</v>
      </c>
      <c r="P57" s="115" t="s">
        <v>64</v>
      </c>
      <c r="Q57" s="140" t="s">
        <v>168</v>
      </c>
      <c r="S57" s="120" t="s">
        <v>1403</v>
      </c>
      <c r="T57" s="123" t="s">
        <v>1404</v>
      </c>
      <c r="U57" s="122">
        <v>44284</v>
      </c>
      <c r="V57" s="123" t="s">
        <v>1399</v>
      </c>
      <c r="W57" s="124" t="s">
        <v>962</v>
      </c>
      <c r="X57" s="174">
        <v>1924257.49</v>
      </c>
      <c r="Y57" s="175">
        <v>0</v>
      </c>
      <c r="Z57" s="174">
        <v>1924257.49</v>
      </c>
      <c r="AA57" s="123" t="s">
        <v>1400</v>
      </c>
      <c r="AB57" s="265">
        <v>24521</v>
      </c>
      <c r="AC57" s="123" t="s">
        <v>1401</v>
      </c>
      <c r="AD57" s="267">
        <v>44294</v>
      </c>
      <c r="AE57" s="267">
        <v>44550</v>
      </c>
      <c r="AF57" s="123" t="s">
        <v>1402</v>
      </c>
      <c r="AG57" s="123" t="s">
        <v>510</v>
      </c>
    </row>
    <row r="58" spans="1:33" ht="180" customHeight="1" x14ac:dyDescent="0.35">
      <c r="A58" s="114">
        <v>32</v>
      </c>
      <c r="B58" s="128"/>
      <c r="C58" s="128" t="s">
        <v>123</v>
      </c>
      <c r="D58" s="129" t="s">
        <v>96</v>
      </c>
      <c r="E58" s="130" t="s">
        <v>240</v>
      </c>
      <c r="F58" s="128" t="s">
        <v>59</v>
      </c>
      <c r="G58" s="115">
        <v>1</v>
      </c>
      <c r="H58" s="115" t="s">
        <v>93</v>
      </c>
      <c r="I58" s="116">
        <v>10</v>
      </c>
      <c r="J58" s="115" t="s">
        <v>68</v>
      </c>
      <c r="K58" s="115" t="s">
        <v>61</v>
      </c>
      <c r="L58" s="115" t="s">
        <v>97</v>
      </c>
      <c r="M58" s="118">
        <v>9134404.1300000008</v>
      </c>
      <c r="N58" s="119">
        <v>9134404.1300000008</v>
      </c>
      <c r="O58" s="115" t="s">
        <v>63</v>
      </c>
      <c r="P58" s="115" t="s">
        <v>64</v>
      </c>
      <c r="Q58" s="140" t="s">
        <v>168</v>
      </c>
      <c r="S58" s="120" t="s">
        <v>1405</v>
      </c>
      <c r="T58" s="123" t="s">
        <v>1406</v>
      </c>
      <c r="U58" s="122">
        <v>44284</v>
      </c>
      <c r="V58" s="123" t="s">
        <v>1407</v>
      </c>
      <c r="W58" s="124" t="s">
        <v>962</v>
      </c>
      <c r="X58" s="174">
        <v>9134404.1300000008</v>
      </c>
      <c r="Y58" s="175">
        <v>0</v>
      </c>
      <c r="Z58" s="174">
        <v>9134404.1300000008</v>
      </c>
      <c r="AA58" s="123" t="s">
        <v>1400</v>
      </c>
      <c r="AB58" s="265">
        <v>24521</v>
      </c>
      <c r="AC58" s="123" t="s">
        <v>1401</v>
      </c>
      <c r="AD58" s="267">
        <v>44294</v>
      </c>
      <c r="AE58" s="267">
        <v>44550</v>
      </c>
      <c r="AF58" s="123" t="s">
        <v>1402</v>
      </c>
      <c r="AG58" s="123" t="s">
        <v>510</v>
      </c>
    </row>
    <row r="59" spans="1:33" ht="180" customHeight="1" x14ac:dyDescent="0.35">
      <c r="A59" s="114">
        <v>32</v>
      </c>
      <c r="B59" s="128"/>
      <c r="C59" s="128" t="s">
        <v>123</v>
      </c>
      <c r="D59" s="129" t="s">
        <v>96</v>
      </c>
      <c r="E59" s="130" t="s">
        <v>240</v>
      </c>
      <c r="F59" s="128" t="s">
        <v>59</v>
      </c>
      <c r="G59" s="115">
        <v>1</v>
      </c>
      <c r="H59" s="115" t="s">
        <v>93</v>
      </c>
      <c r="I59" s="116">
        <v>10</v>
      </c>
      <c r="J59" s="115" t="s">
        <v>68</v>
      </c>
      <c r="K59" s="115" t="s">
        <v>61</v>
      </c>
      <c r="L59" s="115" t="s">
        <v>97</v>
      </c>
      <c r="M59" s="118">
        <v>7550325.4500000002</v>
      </c>
      <c r="N59" s="119">
        <v>7550325.4500000002</v>
      </c>
      <c r="O59" s="115" t="s">
        <v>63</v>
      </c>
      <c r="P59" s="115" t="s">
        <v>64</v>
      </c>
      <c r="Q59" s="140" t="s">
        <v>168</v>
      </c>
      <c r="S59" s="120" t="s">
        <v>1408</v>
      </c>
      <c r="T59" s="123" t="s">
        <v>1406</v>
      </c>
      <c r="U59" s="122">
        <v>44284</v>
      </c>
      <c r="V59" s="123" t="s">
        <v>1399</v>
      </c>
      <c r="W59" s="124" t="s">
        <v>962</v>
      </c>
      <c r="X59" s="174">
        <v>7550325.4500000002</v>
      </c>
      <c r="Y59" s="175">
        <v>0</v>
      </c>
      <c r="Z59" s="174">
        <v>7550325.4500000002</v>
      </c>
      <c r="AA59" s="123" t="s">
        <v>1400</v>
      </c>
      <c r="AB59" s="265">
        <v>24521</v>
      </c>
      <c r="AC59" s="123" t="s">
        <v>1401</v>
      </c>
      <c r="AD59" s="267">
        <v>44294</v>
      </c>
      <c r="AE59" s="267">
        <v>44550</v>
      </c>
      <c r="AF59" s="123" t="s">
        <v>1402</v>
      </c>
      <c r="AG59" s="123" t="s">
        <v>510</v>
      </c>
    </row>
    <row r="60" spans="1:33" ht="220.5" customHeight="1" x14ac:dyDescent="0.35">
      <c r="A60" s="114">
        <v>33</v>
      </c>
      <c r="B60" s="128"/>
      <c r="C60" s="128" t="s">
        <v>123</v>
      </c>
      <c r="D60" s="129" t="s">
        <v>92</v>
      </c>
      <c r="E60" s="130" t="s">
        <v>241</v>
      </c>
      <c r="F60" s="128" t="s">
        <v>59</v>
      </c>
      <c r="G60" s="115">
        <v>1</v>
      </c>
      <c r="H60" s="115" t="s">
        <v>86</v>
      </c>
      <c r="I60" s="116">
        <v>11</v>
      </c>
      <c r="J60" s="115" t="s">
        <v>68</v>
      </c>
      <c r="K60" s="115" t="s">
        <v>61</v>
      </c>
      <c r="L60" s="115" t="s">
        <v>94</v>
      </c>
      <c r="M60" s="118">
        <v>25000000</v>
      </c>
      <c r="N60" s="119">
        <v>25000000</v>
      </c>
      <c r="O60" s="115" t="s">
        <v>63</v>
      </c>
      <c r="P60" s="115" t="s">
        <v>64</v>
      </c>
      <c r="Q60" s="140" t="s">
        <v>168</v>
      </c>
      <c r="S60" s="120" t="s">
        <v>1274</v>
      </c>
      <c r="T60" s="123" t="s">
        <v>1275</v>
      </c>
      <c r="U60" s="122">
        <v>44252</v>
      </c>
      <c r="V60" s="123" t="s">
        <v>1276</v>
      </c>
      <c r="W60" s="124" t="s">
        <v>956</v>
      </c>
      <c r="X60" s="174">
        <v>25000000</v>
      </c>
      <c r="Y60" s="181">
        <v>0</v>
      </c>
      <c r="Z60" s="174">
        <v>25000000</v>
      </c>
      <c r="AA60" s="123" t="s">
        <v>1277</v>
      </c>
      <c r="AB60" s="124">
        <v>24621</v>
      </c>
      <c r="AC60" s="123" t="s">
        <v>1278</v>
      </c>
      <c r="AD60" s="125">
        <v>44257</v>
      </c>
      <c r="AE60" s="125">
        <v>44558</v>
      </c>
      <c r="AF60" s="123" t="s">
        <v>509</v>
      </c>
      <c r="AG60" s="123" t="s">
        <v>510</v>
      </c>
    </row>
    <row r="61" spans="1:33" ht="220.5" customHeight="1" x14ac:dyDescent="0.35">
      <c r="A61" s="114">
        <v>34</v>
      </c>
      <c r="B61" s="128"/>
      <c r="C61" s="128" t="s">
        <v>123</v>
      </c>
      <c r="D61" s="129" t="s">
        <v>145</v>
      </c>
      <c r="E61" s="130" t="s">
        <v>1413</v>
      </c>
      <c r="F61" s="128" t="s">
        <v>59</v>
      </c>
      <c r="G61" s="115">
        <v>1</v>
      </c>
      <c r="H61" s="115" t="s">
        <v>67</v>
      </c>
      <c r="I61" s="116">
        <v>1</v>
      </c>
      <c r="J61" s="115" t="s">
        <v>142</v>
      </c>
      <c r="K61" s="115" t="s">
        <v>61</v>
      </c>
      <c r="L61" s="115" t="s">
        <v>97</v>
      </c>
      <c r="M61" s="118">
        <v>4000000</v>
      </c>
      <c r="N61" s="119">
        <v>4000000</v>
      </c>
      <c r="O61" s="115" t="s">
        <v>63</v>
      </c>
      <c r="P61" s="115" t="s">
        <v>64</v>
      </c>
      <c r="Q61" s="140" t="s">
        <v>168</v>
      </c>
      <c r="S61" s="120" t="s">
        <v>1485</v>
      </c>
      <c r="T61" s="123" t="s">
        <v>1486</v>
      </c>
      <c r="U61" s="122">
        <v>44351</v>
      </c>
      <c r="V61" s="123" t="s">
        <v>1487</v>
      </c>
      <c r="W61" s="124" t="s">
        <v>956</v>
      </c>
      <c r="X61" s="174">
        <v>1500800</v>
      </c>
      <c r="Y61" s="175">
        <v>0</v>
      </c>
      <c r="Z61" s="174">
        <v>1500800</v>
      </c>
      <c r="AA61" s="123" t="s">
        <v>1384</v>
      </c>
      <c r="AB61" s="124">
        <v>29721</v>
      </c>
      <c r="AC61" s="123" t="s">
        <v>1488</v>
      </c>
      <c r="AD61" s="125">
        <v>44351</v>
      </c>
      <c r="AE61" s="125">
        <v>44411</v>
      </c>
      <c r="AF61" s="123" t="s">
        <v>1331</v>
      </c>
      <c r="AG61" s="123" t="s">
        <v>510</v>
      </c>
    </row>
    <row r="62" spans="1:33" ht="220.5" customHeight="1" x14ac:dyDescent="0.35">
      <c r="A62" s="114">
        <v>34</v>
      </c>
      <c r="B62" s="128"/>
      <c r="C62" s="128" t="s">
        <v>123</v>
      </c>
      <c r="D62" s="129" t="s">
        <v>145</v>
      </c>
      <c r="E62" s="130" t="s">
        <v>1413</v>
      </c>
      <c r="F62" s="128" t="s">
        <v>59</v>
      </c>
      <c r="G62" s="115">
        <v>1</v>
      </c>
      <c r="H62" s="115" t="s">
        <v>67</v>
      </c>
      <c r="I62" s="116">
        <v>1</v>
      </c>
      <c r="J62" s="115" t="s">
        <v>142</v>
      </c>
      <c r="K62" s="115" t="s">
        <v>61</v>
      </c>
      <c r="L62" s="115" t="s">
        <v>97</v>
      </c>
      <c r="M62" s="118">
        <v>4000000</v>
      </c>
      <c r="N62" s="119">
        <v>4000000</v>
      </c>
      <c r="O62" s="115" t="s">
        <v>63</v>
      </c>
      <c r="P62" s="115" t="s">
        <v>64</v>
      </c>
      <c r="Q62" s="140" t="s">
        <v>168</v>
      </c>
      <c r="S62" s="120" t="s">
        <v>1489</v>
      </c>
      <c r="T62" s="123" t="s">
        <v>1490</v>
      </c>
      <c r="U62" s="122">
        <v>44351</v>
      </c>
      <c r="V62" s="123" t="s">
        <v>1487</v>
      </c>
      <c r="W62" s="124" t="s">
        <v>956</v>
      </c>
      <c r="X62" s="174">
        <v>673500</v>
      </c>
      <c r="Y62" s="175">
        <v>0</v>
      </c>
      <c r="Z62" s="174">
        <v>673500</v>
      </c>
      <c r="AA62" s="123" t="s">
        <v>1384</v>
      </c>
      <c r="AB62" s="124">
        <v>29721</v>
      </c>
      <c r="AC62" s="123" t="s">
        <v>1488</v>
      </c>
      <c r="AD62" s="125">
        <v>44351</v>
      </c>
      <c r="AE62" s="125">
        <v>44411</v>
      </c>
      <c r="AF62" s="123" t="s">
        <v>1331</v>
      </c>
      <c r="AG62" s="123" t="s">
        <v>510</v>
      </c>
    </row>
    <row r="63" spans="1:33" ht="327.60000000000002" customHeight="1" x14ac:dyDescent="0.35">
      <c r="A63" s="114">
        <v>35</v>
      </c>
      <c r="B63" s="128"/>
      <c r="C63" s="128" t="s">
        <v>123</v>
      </c>
      <c r="D63" s="129" t="s">
        <v>966</v>
      </c>
      <c r="E63" s="130" t="s">
        <v>242</v>
      </c>
      <c r="F63" s="128" t="s">
        <v>59</v>
      </c>
      <c r="G63" s="115">
        <v>1</v>
      </c>
      <c r="H63" s="115" t="s">
        <v>93</v>
      </c>
      <c r="I63" s="116">
        <v>10</v>
      </c>
      <c r="J63" s="115" t="s">
        <v>78</v>
      </c>
      <c r="K63" s="115" t="s">
        <v>61</v>
      </c>
      <c r="L63" s="115" t="s">
        <v>101</v>
      </c>
      <c r="M63" s="118">
        <v>12000000</v>
      </c>
      <c r="N63" s="119">
        <v>12000000</v>
      </c>
      <c r="O63" s="115" t="s">
        <v>63</v>
      </c>
      <c r="P63" s="115" t="s">
        <v>64</v>
      </c>
      <c r="Q63" s="140" t="s">
        <v>168</v>
      </c>
      <c r="S63" s="120" t="s">
        <v>1326</v>
      </c>
      <c r="T63" s="123" t="s">
        <v>1327</v>
      </c>
      <c r="U63" s="122">
        <v>44267</v>
      </c>
      <c r="V63" s="123" t="s">
        <v>1328</v>
      </c>
      <c r="W63" s="124" t="s">
        <v>1237</v>
      </c>
      <c r="X63" s="174">
        <v>5504278</v>
      </c>
      <c r="Y63" s="175">
        <v>0</v>
      </c>
      <c r="Z63" s="174">
        <v>5504278</v>
      </c>
      <c r="AA63" s="123" t="s">
        <v>1329</v>
      </c>
      <c r="AB63" s="124">
        <v>24721</v>
      </c>
      <c r="AC63" s="123" t="s">
        <v>1330</v>
      </c>
      <c r="AD63" s="125">
        <v>44270</v>
      </c>
      <c r="AE63" s="125">
        <v>44551</v>
      </c>
      <c r="AF63" s="123" t="s">
        <v>1331</v>
      </c>
      <c r="AG63" s="123" t="s">
        <v>510</v>
      </c>
    </row>
    <row r="64" spans="1:33" ht="272.45" customHeight="1" x14ac:dyDescent="0.35">
      <c r="A64" s="114">
        <v>36</v>
      </c>
      <c r="B64" s="128"/>
      <c r="C64" s="128" t="s">
        <v>123</v>
      </c>
      <c r="D64" s="129" t="s">
        <v>166</v>
      </c>
      <c r="E64" s="128" t="s">
        <v>243</v>
      </c>
      <c r="F64" s="115" t="s">
        <v>59</v>
      </c>
      <c r="G64" s="115">
        <v>1</v>
      </c>
      <c r="H64" s="115" t="s">
        <v>161</v>
      </c>
      <c r="I64" s="116">
        <v>5</v>
      </c>
      <c r="J64" s="115" t="s">
        <v>87</v>
      </c>
      <c r="K64" s="115" t="s">
        <v>61</v>
      </c>
      <c r="L64" s="115" t="s">
        <v>98</v>
      </c>
      <c r="M64" s="118">
        <v>40000000</v>
      </c>
      <c r="N64" s="119">
        <v>40000000</v>
      </c>
      <c r="O64" s="115" t="s">
        <v>63</v>
      </c>
      <c r="P64" s="115" t="s">
        <v>64</v>
      </c>
      <c r="Q64" s="140" t="s">
        <v>168</v>
      </c>
      <c r="S64" s="120" t="s">
        <v>1605</v>
      </c>
      <c r="T64" s="123" t="s">
        <v>1606</v>
      </c>
      <c r="U64" s="122">
        <v>44442</v>
      </c>
      <c r="V64" s="123" t="s">
        <v>1607</v>
      </c>
      <c r="W64" s="124" t="s">
        <v>1244</v>
      </c>
      <c r="X64" s="174">
        <v>38000000</v>
      </c>
      <c r="Y64" s="175">
        <v>0</v>
      </c>
      <c r="Z64" s="174">
        <v>38000000</v>
      </c>
      <c r="AA64" s="123" t="s">
        <v>1608</v>
      </c>
      <c r="AB64" s="270" t="s">
        <v>1609</v>
      </c>
      <c r="AC64" s="123" t="s">
        <v>1610</v>
      </c>
      <c r="AD64" s="125" t="s">
        <v>1611</v>
      </c>
      <c r="AE64" s="125">
        <v>44540</v>
      </c>
      <c r="AF64" s="123" t="s">
        <v>1402</v>
      </c>
      <c r="AG64" s="123" t="s">
        <v>510</v>
      </c>
    </row>
    <row r="65" spans="1:33" ht="272.45" customHeight="1" x14ac:dyDescent="0.35">
      <c r="A65" s="114">
        <v>37</v>
      </c>
      <c r="B65" s="237"/>
      <c r="C65" s="128" t="s">
        <v>123</v>
      </c>
      <c r="D65" s="128" t="s">
        <v>167</v>
      </c>
      <c r="E65" s="128" t="s">
        <v>244</v>
      </c>
      <c r="F65" s="128" t="s">
        <v>59</v>
      </c>
      <c r="G65" s="115">
        <v>1</v>
      </c>
      <c r="H65" s="115" t="s">
        <v>72</v>
      </c>
      <c r="I65" s="116">
        <v>1</v>
      </c>
      <c r="J65" s="115" t="s">
        <v>60</v>
      </c>
      <c r="K65" s="115" t="s">
        <v>61</v>
      </c>
      <c r="L65" s="115" t="s">
        <v>104</v>
      </c>
      <c r="M65" s="118">
        <v>2000000</v>
      </c>
      <c r="N65" s="119">
        <v>2000000</v>
      </c>
      <c r="O65" s="115" t="s">
        <v>63</v>
      </c>
      <c r="P65" s="115" t="s">
        <v>64</v>
      </c>
      <c r="Q65" s="140" t="s">
        <v>168</v>
      </c>
      <c r="S65" s="120" t="s">
        <v>1612</v>
      </c>
      <c r="T65" s="123" t="s">
        <v>1613</v>
      </c>
      <c r="U65" s="122">
        <v>44440</v>
      </c>
      <c r="V65" s="123" t="s">
        <v>1614</v>
      </c>
      <c r="W65" s="124" t="s">
        <v>962</v>
      </c>
      <c r="X65" s="174">
        <v>2000000</v>
      </c>
      <c r="Y65" s="175">
        <v>0</v>
      </c>
      <c r="Z65" s="174">
        <v>2000000</v>
      </c>
      <c r="AA65" s="123" t="s">
        <v>1615</v>
      </c>
      <c r="AB65" s="124">
        <v>24821</v>
      </c>
      <c r="AC65" s="123" t="s">
        <v>1616</v>
      </c>
      <c r="AD65" s="125">
        <v>44440</v>
      </c>
      <c r="AE65" s="125">
        <v>44469</v>
      </c>
      <c r="AF65" s="123" t="s">
        <v>1617</v>
      </c>
      <c r="AG65" s="123" t="s">
        <v>510</v>
      </c>
    </row>
    <row r="66" spans="1:33" ht="272.45" customHeight="1" x14ac:dyDescent="0.35">
      <c r="A66" s="114">
        <v>38</v>
      </c>
      <c r="B66" s="128"/>
      <c r="C66" s="128" t="s">
        <v>124</v>
      </c>
      <c r="D66" s="129" t="s">
        <v>125</v>
      </c>
      <c r="E66" s="130" t="s">
        <v>245</v>
      </c>
      <c r="F66" s="128" t="s">
        <v>59</v>
      </c>
      <c r="G66" s="115">
        <v>1</v>
      </c>
      <c r="H66" s="115" t="s">
        <v>1588</v>
      </c>
      <c r="I66" s="116">
        <v>12</v>
      </c>
      <c r="J66" s="115" t="s">
        <v>78</v>
      </c>
      <c r="K66" s="115" t="s">
        <v>61</v>
      </c>
      <c r="L66" s="115" t="s">
        <v>88</v>
      </c>
      <c r="M66" s="118">
        <v>20000000</v>
      </c>
      <c r="N66" s="119">
        <v>20000000</v>
      </c>
      <c r="O66" s="115" t="s">
        <v>63</v>
      </c>
      <c r="P66" s="115" t="s">
        <v>64</v>
      </c>
      <c r="Q66" s="140" t="s">
        <v>169</v>
      </c>
      <c r="S66" s="121"/>
      <c r="T66" s="121"/>
      <c r="U66" s="135"/>
      <c r="V66" s="123"/>
      <c r="W66" s="124"/>
      <c r="X66" s="178"/>
      <c r="Y66" s="179"/>
      <c r="Z66" s="178"/>
      <c r="AA66" s="134"/>
      <c r="AB66" s="126"/>
      <c r="AC66" s="134"/>
      <c r="AD66" s="135"/>
      <c r="AE66" s="135"/>
      <c r="AF66" s="126"/>
      <c r="AG66" s="149"/>
    </row>
    <row r="67" spans="1:33" ht="272.45" customHeight="1" x14ac:dyDescent="0.35">
      <c r="A67" s="114">
        <v>39</v>
      </c>
      <c r="B67" s="128"/>
      <c r="C67" s="141" t="s">
        <v>124</v>
      </c>
      <c r="D67" s="143" t="s">
        <v>153</v>
      </c>
      <c r="E67" s="144" t="s">
        <v>246</v>
      </c>
      <c r="F67" s="141" t="s">
        <v>59</v>
      </c>
      <c r="G67" s="142">
        <v>1</v>
      </c>
      <c r="H67" s="142" t="s">
        <v>79</v>
      </c>
      <c r="I67" s="145">
        <v>1</v>
      </c>
      <c r="J67" s="142" t="s">
        <v>60</v>
      </c>
      <c r="K67" s="142" t="s">
        <v>61</v>
      </c>
      <c r="L67" s="142" t="s">
        <v>69</v>
      </c>
      <c r="M67" s="146"/>
      <c r="N67" s="147"/>
      <c r="O67" s="142" t="s">
        <v>63</v>
      </c>
      <c r="P67" s="142" t="s">
        <v>64</v>
      </c>
      <c r="Q67" s="150" t="s">
        <v>169</v>
      </c>
      <c r="S67" s="120"/>
      <c r="T67" s="121"/>
      <c r="U67" s="122"/>
      <c r="V67" s="123"/>
      <c r="W67" s="124"/>
      <c r="X67" s="174"/>
      <c r="Y67" s="175"/>
      <c r="Z67" s="174"/>
      <c r="AA67" s="123"/>
      <c r="AB67" s="124"/>
      <c r="AC67" s="134"/>
      <c r="AD67" s="135"/>
      <c r="AE67" s="135"/>
      <c r="AF67" s="124"/>
      <c r="AG67" s="124"/>
    </row>
    <row r="68" spans="1:33" ht="360.95" customHeight="1" x14ac:dyDescent="0.35">
      <c r="A68" s="114">
        <v>40</v>
      </c>
      <c r="B68" s="128"/>
      <c r="C68" s="128" t="s">
        <v>124</v>
      </c>
      <c r="D68" s="129">
        <v>80101706</v>
      </c>
      <c r="E68" s="238" t="s">
        <v>484</v>
      </c>
      <c r="F68" s="128" t="s">
        <v>59</v>
      </c>
      <c r="G68" s="115">
        <v>1</v>
      </c>
      <c r="H68" s="115" t="s">
        <v>86</v>
      </c>
      <c r="I68" s="116">
        <v>11.3</v>
      </c>
      <c r="J68" s="115" t="s">
        <v>115</v>
      </c>
      <c r="K68" s="115" t="s">
        <v>61</v>
      </c>
      <c r="L68" s="115" t="s">
        <v>101</v>
      </c>
      <c r="M68" s="118">
        <v>23866586</v>
      </c>
      <c r="N68" s="119">
        <v>23866586</v>
      </c>
      <c r="O68" s="115" t="s">
        <v>63</v>
      </c>
      <c r="P68" s="115" t="s">
        <v>64</v>
      </c>
      <c r="Q68" s="140" t="s">
        <v>169</v>
      </c>
      <c r="S68" s="120" t="s">
        <v>511</v>
      </c>
      <c r="T68" s="123" t="s">
        <v>512</v>
      </c>
      <c r="U68" s="122">
        <v>44216</v>
      </c>
      <c r="V68" s="123" t="s">
        <v>513</v>
      </c>
      <c r="W68" s="124" t="s">
        <v>494</v>
      </c>
      <c r="X68" s="174">
        <v>22983253</v>
      </c>
      <c r="Y68" s="181">
        <v>0</v>
      </c>
      <c r="Z68" s="174">
        <v>22983253</v>
      </c>
      <c r="AA68" s="123" t="s">
        <v>514</v>
      </c>
      <c r="AB68" s="124">
        <v>921</v>
      </c>
      <c r="AC68" s="123" t="s">
        <v>508</v>
      </c>
      <c r="AD68" s="125">
        <v>44216</v>
      </c>
      <c r="AE68" s="125">
        <v>44551</v>
      </c>
      <c r="AF68" s="123" t="s">
        <v>515</v>
      </c>
      <c r="AG68" s="123" t="s">
        <v>516</v>
      </c>
    </row>
    <row r="69" spans="1:33" ht="272.45" customHeight="1" x14ac:dyDescent="0.35">
      <c r="A69" s="114">
        <v>41</v>
      </c>
      <c r="B69" s="128"/>
      <c r="C69" s="128" t="s">
        <v>124</v>
      </c>
      <c r="D69" s="129">
        <v>80101706</v>
      </c>
      <c r="E69" s="238" t="s">
        <v>247</v>
      </c>
      <c r="F69" s="128" t="s">
        <v>59</v>
      </c>
      <c r="G69" s="115">
        <v>1</v>
      </c>
      <c r="H69" s="115" t="s">
        <v>86</v>
      </c>
      <c r="I69" s="116">
        <v>11.3</v>
      </c>
      <c r="J69" s="115" t="s">
        <v>115</v>
      </c>
      <c r="K69" s="115" t="s">
        <v>61</v>
      </c>
      <c r="L69" s="115" t="s">
        <v>101</v>
      </c>
      <c r="M69" s="118">
        <v>22076592</v>
      </c>
      <c r="N69" s="119">
        <v>22076592</v>
      </c>
      <c r="O69" s="115" t="s">
        <v>63</v>
      </c>
      <c r="P69" s="115" t="s">
        <v>64</v>
      </c>
      <c r="Q69" s="140" t="s">
        <v>169</v>
      </c>
      <c r="S69" s="120" t="s">
        <v>517</v>
      </c>
      <c r="T69" s="123" t="s">
        <v>518</v>
      </c>
      <c r="U69" s="122">
        <v>44216</v>
      </c>
      <c r="V69" s="123" t="s">
        <v>519</v>
      </c>
      <c r="W69" s="124" t="s">
        <v>494</v>
      </c>
      <c r="X69" s="174">
        <v>21259067</v>
      </c>
      <c r="Y69" s="181">
        <v>0</v>
      </c>
      <c r="Z69" s="174">
        <v>21259067</v>
      </c>
      <c r="AA69" s="123" t="s">
        <v>520</v>
      </c>
      <c r="AB69" s="124">
        <v>1021</v>
      </c>
      <c r="AC69" s="123" t="s">
        <v>508</v>
      </c>
      <c r="AD69" s="125">
        <v>44216</v>
      </c>
      <c r="AE69" s="125">
        <v>44551</v>
      </c>
      <c r="AF69" s="123" t="s">
        <v>515</v>
      </c>
      <c r="AG69" s="123" t="s">
        <v>516</v>
      </c>
    </row>
    <row r="70" spans="1:33" ht="377.1" customHeight="1" x14ac:dyDescent="0.35">
      <c r="A70" s="114">
        <v>42</v>
      </c>
      <c r="B70" s="128"/>
      <c r="C70" s="128" t="s">
        <v>124</v>
      </c>
      <c r="D70" s="129">
        <v>78102200</v>
      </c>
      <c r="E70" s="239" t="s">
        <v>248</v>
      </c>
      <c r="F70" s="128" t="s">
        <v>59</v>
      </c>
      <c r="G70" s="115">
        <v>1</v>
      </c>
      <c r="H70" s="115" t="s">
        <v>1588</v>
      </c>
      <c r="I70" s="116">
        <v>7</v>
      </c>
      <c r="J70" s="115" t="s">
        <v>87</v>
      </c>
      <c r="K70" s="115" t="s">
        <v>61</v>
      </c>
      <c r="L70" s="115" t="s">
        <v>170</v>
      </c>
      <c r="M70" s="118">
        <f>98000000+12500000</f>
        <v>110500000</v>
      </c>
      <c r="N70" s="119">
        <v>14000000</v>
      </c>
      <c r="O70" s="115" t="s">
        <v>74</v>
      </c>
      <c r="P70" s="115" t="s">
        <v>75</v>
      </c>
      <c r="Q70" s="140" t="s">
        <v>169</v>
      </c>
      <c r="S70" s="120"/>
      <c r="T70" s="121"/>
      <c r="U70" s="125"/>
      <c r="V70" s="123"/>
      <c r="W70" s="124"/>
      <c r="X70" s="174"/>
      <c r="Y70" s="175"/>
      <c r="Z70" s="174"/>
      <c r="AA70" s="123"/>
      <c r="AB70" s="124"/>
      <c r="AC70" s="123"/>
      <c r="AD70" s="125"/>
      <c r="AE70" s="125"/>
      <c r="AF70" s="153"/>
      <c r="AG70" s="124"/>
    </row>
    <row r="71" spans="1:33" ht="272.45" customHeight="1" x14ac:dyDescent="0.35">
      <c r="A71" s="114">
        <v>43</v>
      </c>
      <c r="B71" s="128"/>
      <c r="C71" s="128" t="s">
        <v>126</v>
      </c>
      <c r="D71" s="129">
        <v>80101706</v>
      </c>
      <c r="E71" s="239" t="s">
        <v>249</v>
      </c>
      <c r="F71" s="128" t="s">
        <v>59</v>
      </c>
      <c r="G71" s="115">
        <v>1</v>
      </c>
      <c r="H71" s="115" t="s">
        <v>86</v>
      </c>
      <c r="I71" s="116">
        <v>11.8</v>
      </c>
      <c r="J71" s="115" t="s">
        <v>115</v>
      </c>
      <c r="K71" s="115" t="s">
        <v>61</v>
      </c>
      <c r="L71" s="115" t="s">
        <v>101</v>
      </c>
      <c r="M71" s="118">
        <v>24925754</v>
      </c>
      <c r="N71" s="119">
        <v>24925754</v>
      </c>
      <c r="O71" s="115" t="s">
        <v>63</v>
      </c>
      <c r="P71" s="115" t="s">
        <v>64</v>
      </c>
      <c r="Q71" s="140" t="s">
        <v>138</v>
      </c>
      <c r="S71" s="120" t="s">
        <v>521</v>
      </c>
      <c r="T71" s="123" t="s">
        <v>522</v>
      </c>
      <c r="U71" s="122">
        <v>44202</v>
      </c>
      <c r="V71" s="123" t="s">
        <v>523</v>
      </c>
      <c r="W71" s="124" t="s">
        <v>494</v>
      </c>
      <c r="X71" s="174">
        <v>24855142</v>
      </c>
      <c r="Y71" s="181">
        <v>0</v>
      </c>
      <c r="Z71" s="174">
        <v>24855142</v>
      </c>
      <c r="AA71" s="123" t="s">
        <v>524</v>
      </c>
      <c r="AB71" s="124">
        <v>1121</v>
      </c>
      <c r="AC71" s="123" t="s">
        <v>525</v>
      </c>
      <c r="AD71" s="125">
        <v>44203</v>
      </c>
      <c r="AE71" s="125">
        <v>44558</v>
      </c>
      <c r="AF71" s="123" t="s">
        <v>526</v>
      </c>
      <c r="AG71" s="123" t="s">
        <v>139</v>
      </c>
    </row>
    <row r="72" spans="1:33" ht="409.5" x14ac:dyDescent="0.35">
      <c r="A72" s="114">
        <v>44</v>
      </c>
      <c r="B72" s="128"/>
      <c r="C72" s="128" t="s">
        <v>126</v>
      </c>
      <c r="D72" s="129">
        <v>80101706</v>
      </c>
      <c r="E72" s="239" t="s">
        <v>250</v>
      </c>
      <c r="F72" s="128" t="s">
        <v>59</v>
      </c>
      <c r="G72" s="115">
        <v>1</v>
      </c>
      <c r="H72" s="115" t="s">
        <v>86</v>
      </c>
      <c r="I72" s="116">
        <v>11.8</v>
      </c>
      <c r="J72" s="115" t="s">
        <v>115</v>
      </c>
      <c r="K72" s="115" t="s">
        <v>61</v>
      </c>
      <c r="L72" s="115" t="s">
        <v>101</v>
      </c>
      <c r="M72" s="118">
        <v>70867339</v>
      </c>
      <c r="N72" s="119">
        <v>70867339</v>
      </c>
      <c r="O72" s="115" t="s">
        <v>63</v>
      </c>
      <c r="P72" s="115" t="s">
        <v>64</v>
      </c>
      <c r="Q72" s="140" t="s">
        <v>138</v>
      </c>
      <c r="S72" s="120" t="s">
        <v>527</v>
      </c>
      <c r="T72" s="123" t="s">
        <v>528</v>
      </c>
      <c r="U72" s="122">
        <v>44202</v>
      </c>
      <c r="V72" s="123" t="s">
        <v>529</v>
      </c>
      <c r="W72" s="124" t="s">
        <v>502</v>
      </c>
      <c r="X72" s="174">
        <v>70666581</v>
      </c>
      <c r="Y72" s="181">
        <v>0</v>
      </c>
      <c r="Z72" s="174">
        <v>70666581</v>
      </c>
      <c r="AA72" s="123" t="s">
        <v>530</v>
      </c>
      <c r="AB72" s="124">
        <v>1221</v>
      </c>
      <c r="AC72" s="123" t="s">
        <v>525</v>
      </c>
      <c r="AD72" s="125">
        <v>44203</v>
      </c>
      <c r="AE72" s="125">
        <v>44558</v>
      </c>
      <c r="AF72" s="123" t="s">
        <v>526</v>
      </c>
      <c r="AG72" s="123" t="s">
        <v>139</v>
      </c>
    </row>
    <row r="73" spans="1:33" ht="409.5" x14ac:dyDescent="0.35">
      <c r="A73" s="114">
        <v>45</v>
      </c>
      <c r="B73" s="128"/>
      <c r="C73" s="128" t="s">
        <v>171</v>
      </c>
      <c r="D73" s="129">
        <v>80101706</v>
      </c>
      <c r="E73" s="239" t="s">
        <v>251</v>
      </c>
      <c r="F73" s="128" t="s">
        <v>59</v>
      </c>
      <c r="G73" s="115">
        <v>1</v>
      </c>
      <c r="H73" s="115" t="s">
        <v>86</v>
      </c>
      <c r="I73" s="116">
        <v>11.8</v>
      </c>
      <c r="J73" s="115" t="s">
        <v>115</v>
      </c>
      <c r="K73" s="115" t="s">
        <v>61</v>
      </c>
      <c r="L73" s="115" t="s">
        <v>101</v>
      </c>
      <c r="M73" s="118">
        <v>54983280</v>
      </c>
      <c r="N73" s="119">
        <v>54983280</v>
      </c>
      <c r="O73" s="115" t="s">
        <v>63</v>
      </c>
      <c r="P73" s="115" t="s">
        <v>64</v>
      </c>
      <c r="Q73" s="140" t="s">
        <v>150</v>
      </c>
      <c r="S73" s="120" t="s">
        <v>531</v>
      </c>
      <c r="T73" s="123" t="s">
        <v>532</v>
      </c>
      <c r="U73" s="122">
        <v>44202</v>
      </c>
      <c r="V73" s="123" t="s">
        <v>533</v>
      </c>
      <c r="W73" s="124" t="s">
        <v>502</v>
      </c>
      <c r="X73" s="174">
        <v>54827520</v>
      </c>
      <c r="Y73" s="181">
        <v>0</v>
      </c>
      <c r="Z73" s="174">
        <v>54827520</v>
      </c>
      <c r="AA73" s="123" t="s">
        <v>534</v>
      </c>
      <c r="AB73" s="124">
        <v>1321</v>
      </c>
      <c r="AC73" s="123" t="s">
        <v>525</v>
      </c>
      <c r="AD73" s="125">
        <v>44203</v>
      </c>
      <c r="AE73" s="125">
        <v>44558</v>
      </c>
      <c r="AF73" s="271" t="s">
        <v>535</v>
      </c>
      <c r="AG73" s="271" t="s">
        <v>536</v>
      </c>
    </row>
    <row r="74" spans="1:33" ht="272.45" customHeight="1" x14ac:dyDescent="0.35">
      <c r="A74" s="114">
        <v>46</v>
      </c>
      <c r="B74" s="128"/>
      <c r="C74" s="128" t="s">
        <v>149</v>
      </c>
      <c r="D74" s="129" t="s">
        <v>141</v>
      </c>
      <c r="E74" s="130" t="s">
        <v>252</v>
      </c>
      <c r="F74" s="128" t="s">
        <v>59</v>
      </c>
      <c r="G74" s="115">
        <v>1</v>
      </c>
      <c r="H74" s="115" t="s">
        <v>1588</v>
      </c>
      <c r="I74" s="116">
        <v>24</v>
      </c>
      <c r="J74" s="115" t="s">
        <v>87</v>
      </c>
      <c r="K74" s="115" t="s">
        <v>61</v>
      </c>
      <c r="L74" s="115" t="s">
        <v>80</v>
      </c>
      <c r="M74" s="118">
        <v>16000000</v>
      </c>
      <c r="N74" s="119">
        <v>16000000</v>
      </c>
      <c r="O74" s="115" t="s">
        <v>63</v>
      </c>
      <c r="P74" s="115" t="s">
        <v>64</v>
      </c>
      <c r="Q74" s="140" t="s">
        <v>131</v>
      </c>
      <c r="S74" s="120"/>
      <c r="T74" s="121"/>
      <c r="U74" s="125"/>
      <c r="V74" s="123"/>
      <c r="W74" s="124"/>
      <c r="X74" s="174"/>
      <c r="Y74" s="175"/>
      <c r="Z74" s="174"/>
      <c r="AA74" s="123"/>
      <c r="AB74" s="124"/>
      <c r="AC74" s="123"/>
      <c r="AD74" s="135"/>
      <c r="AE74" s="135"/>
      <c r="AF74" s="124"/>
      <c r="AG74" s="124"/>
    </row>
    <row r="75" spans="1:33" ht="272.45" customHeight="1" x14ac:dyDescent="0.35">
      <c r="A75" s="114">
        <v>47</v>
      </c>
      <c r="B75" s="141" t="s">
        <v>135</v>
      </c>
      <c r="C75" s="142" t="s">
        <v>119</v>
      </c>
      <c r="D75" s="143" t="s">
        <v>137</v>
      </c>
      <c r="E75" s="144" t="s">
        <v>253</v>
      </c>
      <c r="F75" s="141" t="s">
        <v>59</v>
      </c>
      <c r="G75" s="142">
        <v>1</v>
      </c>
      <c r="H75" s="142" t="s">
        <v>93</v>
      </c>
      <c r="I75" s="145">
        <v>4</v>
      </c>
      <c r="J75" s="148" t="s">
        <v>106</v>
      </c>
      <c r="K75" s="142" t="s">
        <v>95</v>
      </c>
      <c r="L75" s="142" t="s">
        <v>132</v>
      </c>
      <c r="M75" s="146"/>
      <c r="N75" s="147"/>
      <c r="O75" s="142" t="s">
        <v>63</v>
      </c>
      <c r="P75" s="142" t="s">
        <v>64</v>
      </c>
      <c r="Q75" s="148" t="s">
        <v>65</v>
      </c>
      <c r="S75" s="120"/>
      <c r="T75" s="121"/>
      <c r="U75" s="125"/>
      <c r="V75" s="123"/>
      <c r="W75" s="124"/>
      <c r="X75" s="174"/>
      <c r="Y75" s="175"/>
      <c r="Z75" s="174"/>
      <c r="AA75" s="123"/>
      <c r="AB75" s="124"/>
      <c r="AC75" s="123"/>
      <c r="AD75" s="125"/>
      <c r="AE75" s="125"/>
      <c r="AF75" s="124"/>
      <c r="AG75" s="124"/>
    </row>
    <row r="76" spans="1:33" ht="272.45" customHeight="1" x14ac:dyDescent="0.35">
      <c r="A76" s="114">
        <v>48</v>
      </c>
      <c r="B76" s="128" t="s">
        <v>173</v>
      </c>
      <c r="C76" s="115" t="s">
        <v>129</v>
      </c>
      <c r="D76" s="138">
        <v>80101706</v>
      </c>
      <c r="E76" s="139" t="s">
        <v>254</v>
      </c>
      <c r="F76" s="138" t="s">
        <v>59</v>
      </c>
      <c r="G76" s="115">
        <v>1</v>
      </c>
      <c r="H76" s="115" t="s">
        <v>174</v>
      </c>
      <c r="I76" s="116">
        <v>11.5</v>
      </c>
      <c r="J76" s="117" t="s">
        <v>115</v>
      </c>
      <c r="K76" s="115" t="s">
        <v>95</v>
      </c>
      <c r="L76" s="115" t="s">
        <v>175</v>
      </c>
      <c r="M76" s="118">
        <v>76758528</v>
      </c>
      <c r="N76" s="119">
        <v>76758528</v>
      </c>
      <c r="O76" s="115" t="s">
        <v>63</v>
      </c>
      <c r="P76" s="115" t="s">
        <v>64</v>
      </c>
      <c r="Q76" s="140" t="s">
        <v>172</v>
      </c>
      <c r="S76" s="120" t="s">
        <v>967</v>
      </c>
      <c r="T76" s="123" t="s">
        <v>968</v>
      </c>
      <c r="U76" s="122">
        <v>44236</v>
      </c>
      <c r="V76" s="123" t="s">
        <v>969</v>
      </c>
      <c r="W76" s="124" t="s">
        <v>502</v>
      </c>
      <c r="X76" s="266">
        <v>70590432</v>
      </c>
      <c r="Y76" s="269">
        <v>0</v>
      </c>
      <c r="Z76" s="266">
        <v>70590432</v>
      </c>
      <c r="AA76" s="123" t="s">
        <v>970</v>
      </c>
      <c r="AB76" s="124">
        <v>22321</v>
      </c>
      <c r="AC76" s="123" t="s">
        <v>496</v>
      </c>
      <c r="AD76" s="125">
        <v>44237</v>
      </c>
      <c r="AE76" s="125">
        <v>44550</v>
      </c>
      <c r="AF76" s="123" t="s">
        <v>971</v>
      </c>
      <c r="AG76" s="123" t="s">
        <v>129</v>
      </c>
    </row>
    <row r="77" spans="1:33" ht="272.45" customHeight="1" x14ac:dyDescent="0.35">
      <c r="A77" s="114">
        <v>49</v>
      </c>
      <c r="B77" s="128" t="s">
        <v>176</v>
      </c>
      <c r="C77" s="115" t="s">
        <v>129</v>
      </c>
      <c r="D77" s="138">
        <v>80101706</v>
      </c>
      <c r="E77" s="139" t="s">
        <v>255</v>
      </c>
      <c r="F77" s="138" t="s">
        <v>59</v>
      </c>
      <c r="G77" s="115">
        <v>1</v>
      </c>
      <c r="H77" s="115" t="s">
        <v>174</v>
      </c>
      <c r="I77" s="116">
        <v>11.5</v>
      </c>
      <c r="J77" s="117" t="s">
        <v>115</v>
      </c>
      <c r="K77" s="115" t="s">
        <v>144</v>
      </c>
      <c r="L77" s="115" t="s">
        <v>175</v>
      </c>
      <c r="M77" s="118">
        <v>87261944</v>
      </c>
      <c r="N77" s="119">
        <v>87261944</v>
      </c>
      <c r="O77" s="115" t="s">
        <v>63</v>
      </c>
      <c r="P77" s="115" t="s">
        <v>64</v>
      </c>
      <c r="Q77" s="140" t="s">
        <v>172</v>
      </c>
      <c r="S77" s="120" t="s">
        <v>537</v>
      </c>
      <c r="T77" s="123" t="s">
        <v>538</v>
      </c>
      <c r="U77" s="122">
        <v>44203</v>
      </c>
      <c r="V77" s="123" t="s">
        <v>539</v>
      </c>
      <c r="W77" s="124" t="s">
        <v>502</v>
      </c>
      <c r="X77" s="174">
        <v>87261944</v>
      </c>
      <c r="Y77" s="181">
        <v>0</v>
      </c>
      <c r="Z77" s="174">
        <v>87261944</v>
      </c>
      <c r="AA77" s="123" t="s">
        <v>540</v>
      </c>
      <c r="AB77" s="124">
        <v>5121</v>
      </c>
      <c r="AC77" s="123" t="s">
        <v>496</v>
      </c>
      <c r="AD77" s="125">
        <v>44205</v>
      </c>
      <c r="AE77" s="125">
        <v>44550</v>
      </c>
      <c r="AF77" s="123" t="s">
        <v>541</v>
      </c>
      <c r="AG77" s="123" t="s">
        <v>129</v>
      </c>
    </row>
    <row r="78" spans="1:33" ht="272.45" customHeight="1" x14ac:dyDescent="0.35">
      <c r="A78" s="114">
        <v>50</v>
      </c>
      <c r="B78" s="128" t="s">
        <v>177</v>
      </c>
      <c r="C78" s="115" t="s">
        <v>129</v>
      </c>
      <c r="D78" s="138">
        <v>80101706</v>
      </c>
      <c r="E78" s="139" t="s">
        <v>256</v>
      </c>
      <c r="F78" s="138" t="s">
        <v>59</v>
      </c>
      <c r="G78" s="115">
        <v>1</v>
      </c>
      <c r="H78" s="115" t="s">
        <v>174</v>
      </c>
      <c r="I78" s="116">
        <v>11.5</v>
      </c>
      <c r="J78" s="117" t="s">
        <v>115</v>
      </c>
      <c r="K78" s="115" t="s">
        <v>144</v>
      </c>
      <c r="L78" s="115" t="s">
        <v>159</v>
      </c>
      <c r="M78" s="118">
        <v>76758528</v>
      </c>
      <c r="N78" s="119">
        <v>76758528</v>
      </c>
      <c r="O78" s="115" t="s">
        <v>63</v>
      </c>
      <c r="P78" s="115" t="s">
        <v>64</v>
      </c>
      <c r="Q78" s="140" t="s">
        <v>172</v>
      </c>
      <c r="S78" s="120" t="s">
        <v>972</v>
      </c>
      <c r="T78" s="123" t="s">
        <v>973</v>
      </c>
      <c r="U78" s="122">
        <v>44237</v>
      </c>
      <c r="V78" s="123" t="s">
        <v>974</v>
      </c>
      <c r="W78" s="124" t="s">
        <v>502</v>
      </c>
      <c r="X78" s="266">
        <v>70361984</v>
      </c>
      <c r="Y78" s="269">
        <v>-7538784</v>
      </c>
      <c r="Z78" s="266">
        <v>62823200</v>
      </c>
      <c r="AA78" s="123" t="s">
        <v>975</v>
      </c>
      <c r="AB78" s="124">
        <v>10321</v>
      </c>
      <c r="AC78" s="123" t="s">
        <v>496</v>
      </c>
      <c r="AD78" s="125">
        <v>44238</v>
      </c>
      <c r="AE78" s="125">
        <v>44550</v>
      </c>
      <c r="AF78" s="123" t="s">
        <v>971</v>
      </c>
      <c r="AG78" s="123" t="s">
        <v>129</v>
      </c>
    </row>
    <row r="79" spans="1:33" ht="272.45" customHeight="1" x14ac:dyDescent="0.35">
      <c r="A79" s="114">
        <v>51</v>
      </c>
      <c r="B79" s="128" t="s">
        <v>173</v>
      </c>
      <c r="C79" s="115" t="s">
        <v>129</v>
      </c>
      <c r="D79" s="138">
        <v>80101706</v>
      </c>
      <c r="E79" s="139" t="s">
        <v>257</v>
      </c>
      <c r="F79" s="138" t="s">
        <v>59</v>
      </c>
      <c r="G79" s="115">
        <v>1</v>
      </c>
      <c r="H79" s="115" t="s">
        <v>174</v>
      </c>
      <c r="I79" s="116">
        <v>11.5</v>
      </c>
      <c r="J79" s="117" t="s">
        <v>115</v>
      </c>
      <c r="K79" s="115" t="s">
        <v>144</v>
      </c>
      <c r="L79" s="115" t="s">
        <v>175</v>
      </c>
      <c r="M79" s="118">
        <v>52646880</v>
      </c>
      <c r="N79" s="119">
        <v>52646880</v>
      </c>
      <c r="O79" s="115" t="s">
        <v>63</v>
      </c>
      <c r="P79" s="115" t="s">
        <v>64</v>
      </c>
      <c r="Q79" s="140" t="s">
        <v>172</v>
      </c>
      <c r="S79" s="120" t="s">
        <v>542</v>
      </c>
      <c r="T79" s="123" t="s">
        <v>543</v>
      </c>
      <c r="U79" s="122">
        <v>44208</v>
      </c>
      <c r="V79" s="123" t="s">
        <v>544</v>
      </c>
      <c r="W79" s="124" t="s">
        <v>502</v>
      </c>
      <c r="X79" s="174">
        <v>52646880</v>
      </c>
      <c r="Y79" s="181">
        <v>0</v>
      </c>
      <c r="Z79" s="174">
        <v>52646880</v>
      </c>
      <c r="AA79" s="123" t="s">
        <v>545</v>
      </c>
      <c r="AB79" s="124">
        <v>14621</v>
      </c>
      <c r="AC79" s="123" t="s">
        <v>496</v>
      </c>
      <c r="AD79" s="125">
        <v>44210</v>
      </c>
      <c r="AE79" s="125">
        <v>44545</v>
      </c>
      <c r="AF79" s="123" t="s">
        <v>541</v>
      </c>
      <c r="AG79" s="123" t="s">
        <v>129</v>
      </c>
    </row>
    <row r="80" spans="1:33" ht="272.45" customHeight="1" x14ac:dyDescent="0.35">
      <c r="A80" s="114">
        <v>52</v>
      </c>
      <c r="B80" s="128" t="s">
        <v>177</v>
      </c>
      <c r="C80" s="115" t="s">
        <v>129</v>
      </c>
      <c r="D80" s="138">
        <v>80101706</v>
      </c>
      <c r="E80" s="139" t="s">
        <v>258</v>
      </c>
      <c r="F80" s="138" t="s">
        <v>59</v>
      </c>
      <c r="G80" s="115">
        <v>1</v>
      </c>
      <c r="H80" s="115" t="s">
        <v>93</v>
      </c>
      <c r="I80" s="116">
        <v>10</v>
      </c>
      <c r="J80" s="117" t="s">
        <v>115</v>
      </c>
      <c r="K80" s="115" t="s">
        <v>144</v>
      </c>
      <c r="L80" s="115" t="s">
        <v>159</v>
      </c>
      <c r="M80" s="118">
        <v>47351040</v>
      </c>
      <c r="N80" s="119">
        <v>47351040</v>
      </c>
      <c r="O80" s="115" t="s">
        <v>63</v>
      </c>
      <c r="P80" s="115" t="s">
        <v>64</v>
      </c>
      <c r="Q80" s="140" t="s">
        <v>172</v>
      </c>
      <c r="S80" s="120" t="s">
        <v>1279</v>
      </c>
      <c r="T80" s="123" t="s">
        <v>1280</v>
      </c>
      <c r="U80" s="122">
        <v>44257</v>
      </c>
      <c r="V80" s="123" t="s">
        <v>1281</v>
      </c>
      <c r="W80" s="124" t="s">
        <v>502</v>
      </c>
      <c r="X80" s="174">
        <v>44858880</v>
      </c>
      <c r="Y80" s="181">
        <v>0</v>
      </c>
      <c r="Z80" s="174">
        <v>44858880</v>
      </c>
      <c r="AA80" s="123" t="s">
        <v>1282</v>
      </c>
      <c r="AB80" s="124">
        <v>10421</v>
      </c>
      <c r="AC80" s="123" t="s">
        <v>496</v>
      </c>
      <c r="AD80" s="125">
        <v>44259</v>
      </c>
      <c r="AE80" s="125">
        <v>44550</v>
      </c>
      <c r="AF80" s="123" t="s">
        <v>1283</v>
      </c>
      <c r="AG80" s="123" t="s">
        <v>129</v>
      </c>
    </row>
    <row r="81" spans="1:33" s="25" customFormat="1" ht="272.45" customHeight="1" x14ac:dyDescent="0.35">
      <c r="A81" s="114">
        <v>53</v>
      </c>
      <c r="B81" s="128" t="s">
        <v>177</v>
      </c>
      <c r="C81" s="115" t="s">
        <v>129</v>
      </c>
      <c r="D81" s="138">
        <v>80101706</v>
      </c>
      <c r="E81" s="139" t="s">
        <v>259</v>
      </c>
      <c r="F81" s="138" t="s">
        <v>59</v>
      </c>
      <c r="G81" s="115">
        <v>1</v>
      </c>
      <c r="H81" s="115" t="s">
        <v>79</v>
      </c>
      <c r="I81" s="116">
        <v>9.5</v>
      </c>
      <c r="J81" s="117" t="s">
        <v>115</v>
      </c>
      <c r="K81" s="115" t="s">
        <v>144</v>
      </c>
      <c r="L81" s="115" t="s">
        <v>159</v>
      </c>
      <c r="M81" s="118">
        <v>58420384</v>
      </c>
      <c r="N81" s="118">
        <v>58420384</v>
      </c>
      <c r="O81" s="115" t="s">
        <v>63</v>
      </c>
      <c r="P81" s="115" t="s">
        <v>64</v>
      </c>
      <c r="Q81" s="140" t="s">
        <v>172</v>
      </c>
      <c r="R81" s="24"/>
      <c r="S81" s="120" t="s">
        <v>1284</v>
      </c>
      <c r="T81" s="123" t="s">
        <v>1285</v>
      </c>
      <c r="U81" s="122">
        <v>44256</v>
      </c>
      <c r="V81" s="123" t="s">
        <v>1286</v>
      </c>
      <c r="W81" s="124" t="s">
        <v>502</v>
      </c>
      <c r="X81" s="174">
        <v>58018868</v>
      </c>
      <c r="Y81" s="181">
        <v>0</v>
      </c>
      <c r="Z81" s="174">
        <v>58018868</v>
      </c>
      <c r="AA81" s="123" t="s">
        <v>1287</v>
      </c>
      <c r="AB81" s="124">
        <v>10521</v>
      </c>
      <c r="AC81" s="123" t="s">
        <v>496</v>
      </c>
      <c r="AD81" s="125">
        <v>44257</v>
      </c>
      <c r="AE81" s="125">
        <v>44550</v>
      </c>
      <c r="AF81" s="123" t="s">
        <v>541</v>
      </c>
      <c r="AG81" s="123" t="s">
        <v>129</v>
      </c>
    </row>
    <row r="82" spans="1:33" ht="272.45" customHeight="1" x14ac:dyDescent="0.35">
      <c r="A82" s="114">
        <v>54</v>
      </c>
      <c r="B82" s="128" t="s">
        <v>177</v>
      </c>
      <c r="C82" s="115" t="s">
        <v>129</v>
      </c>
      <c r="D82" s="138">
        <v>80101706</v>
      </c>
      <c r="E82" s="139" t="s">
        <v>260</v>
      </c>
      <c r="F82" s="138" t="s">
        <v>59</v>
      </c>
      <c r="G82" s="115">
        <v>1</v>
      </c>
      <c r="H82" s="115" t="s">
        <v>79</v>
      </c>
      <c r="I82" s="116">
        <v>9.5</v>
      </c>
      <c r="J82" s="117" t="s">
        <v>115</v>
      </c>
      <c r="K82" s="115" t="s">
        <v>144</v>
      </c>
      <c r="L82" s="115" t="s">
        <v>159</v>
      </c>
      <c r="M82" s="118">
        <v>58420384</v>
      </c>
      <c r="N82" s="118">
        <v>58420384</v>
      </c>
      <c r="O82" s="115" t="s">
        <v>63</v>
      </c>
      <c r="P82" s="115" t="s">
        <v>64</v>
      </c>
      <c r="Q82" s="140" t="s">
        <v>172</v>
      </c>
      <c r="S82" s="120" t="s">
        <v>1288</v>
      </c>
      <c r="T82" s="123" t="s">
        <v>1289</v>
      </c>
      <c r="U82" s="122">
        <v>44256</v>
      </c>
      <c r="V82" s="123" t="s">
        <v>1286</v>
      </c>
      <c r="W82" s="124" t="s">
        <v>502</v>
      </c>
      <c r="X82" s="174">
        <v>58018868</v>
      </c>
      <c r="Y82" s="181">
        <v>0</v>
      </c>
      <c r="Z82" s="174">
        <v>58018868</v>
      </c>
      <c r="AA82" s="123" t="s">
        <v>1287</v>
      </c>
      <c r="AB82" s="124">
        <v>10621</v>
      </c>
      <c r="AC82" s="123" t="s">
        <v>496</v>
      </c>
      <c r="AD82" s="125">
        <v>44257</v>
      </c>
      <c r="AE82" s="125">
        <v>44550</v>
      </c>
      <c r="AF82" s="123" t="s">
        <v>541</v>
      </c>
      <c r="AG82" s="123" t="s">
        <v>129</v>
      </c>
    </row>
    <row r="83" spans="1:33" ht="272.45" customHeight="1" x14ac:dyDescent="0.35">
      <c r="A83" s="114">
        <v>55</v>
      </c>
      <c r="B83" s="128" t="s">
        <v>177</v>
      </c>
      <c r="C83" s="115" t="s">
        <v>110</v>
      </c>
      <c r="D83" s="138">
        <v>80101706</v>
      </c>
      <c r="E83" s="139" t="s">
        <v>261</v>
      </c>
      <c r="F83" s="138" t="s">
        <v>59</v>
      </c>
      <c r="G83" s="115">
        <v>1</v>
      </c>
      <c r="H83" s="115" t="s">
        <v>174</v>
      </c>
      <c r="I83" s="116">
        <v>11</v>
      </c>
      <c r="J83" s="117" t="s">
        <v>115</v>
      </c>
      <c r="K83" s="115" t="s">
        <v>144</v>
      </c>
      <c r="L83" s="115" t="s">
        <v>159</v>
      </c>
      <c r="M83" s="118">
        <v>66249920</v>
      </c>
      <c r="N83" s="119">
        <v>66249920</v>
      </c>
      <c r="O83" s="115" t="s">
        <v>63</v>
      </c>
      <c r="P83" s="115" t="s">
        <v>64</v>
      </c>
      <c r="Q83" s="140" t="s">
        <v>205</v>
      </c>
      <c r="S83" s="120" t="s">
        <v>976</v>
      </c>
      <c r="T83" s="123" t="s">
        <v>977</v>
      </c>
      <c r="U83" s="122">
        <v>44236</v>
      </c>
      <c r="V83" s="123" t="s">
        <v>978</v>
      </c>
      <c r="W83" s="124" t="s">
        <v>502</v>
      </c>
      <c r="X83" s="266">
        <v>62234772</v>
      </c>
      <c r="Y83" s="269">
        <v>0</v>
      </c>
      <c r="Z83" s="266">
        <v>62234772</v>
      </c>
      <c r="AA83" s="123" t="s">
        <v>979</v>
      </c>
      <c r="AB83" s="124">
        <v>24121</v>
      </c>
      <c r="AC83" s="123" t="s">
        <v>496</v>
      </c>
      <c r="AD83" s="125">
        <v>44236</v>
      </c>
      <c r="AE83" s="125">
        <v>44550</v>
      </c>
      <c r="AF83" s="123" t="s">
        <v>763</v>
      </c>
      <c r="AG83" s="123" t="s">
        <v>110</v>
      </c>
    </row>
    <row r="84" spans="1:33" ht="272.45" customHeight="1" x14ac:dyDescent="0.35">
      <c r="A84" s="114">
        <v>56</v>
      </c>
      <c r="B84" s="128" t="s">
        <v>178</v>
      </c>
      <c r="C84" s="137" t="s">
        <v>118</v>
      </c>
      <c r="D84" s="138">
        <v>80101706</v>
      </c>
      <c r="E84" s="139" t="s">
        <v>262</v>
      </c>
      <c r="F84" s="138" t="s">
        <v>59</v>
      </c>
      <c r="G84" s="115">
        <v>1</v>
      </c>
      <c r="H84" s="115" t="s">
        <v>179</v>
      </c>
      <c r="I84" s="116">
        <v>10.5</v>
      </c>
      <c r="J84" s="117" t="s">
        <v>115</v>
      </c>
      <c r="K84" s="115" t="s">
        <v>144</v>
      </c>
      <c r="L84" s="115" t="s">
        <v>175</v>
      </c>
      <c r="M84" s="118">
        <v>69116667</v>
      </c>
      <c r="N84" s="119">
        <v>69116667</v>
      </c>
      <c r="O84" s="115" t="s">
        <v>63</v>
      </c>
      <c r="P84" s="115" t="s">
        <v>64</v>
      </c>
      <c r="Q84" s="140" t="s">
        <v>180</v>
      </c>
      <c r="S84" s="120" t="s">
        <v>980</v>
      </c>
      <c r="T84" s="123" t="s">
        <v>981</v>
      </c>
      <c r="U84" s="122">
        <v>44230</v>
      </c>
      <c r="V84" s="123" t="s">
        <v>982</v>
      </c>
      <c r="W84" s="124" t="s">
        <v>502</v>
      </c>
      <c r="X84" s="266">
        <v>68249999</v>
      </c>
      <c r="Y84" s="269">
        <v>0</v>
      </c>
      <c r="Z84" s="266">
        <v>68249999</v>
      </c>
      <c r="AA84" s="123" t="s">
        <v>983</v>
      </c>
      <c r="AB84" s="124">
        <v>21321</v>
      </c>
      <c r="AC84" s="123" t="s">
        <v>496</v>
      </c>
      <c r="AD84" s="125">
        <v>44231</v>
      </c>
      <c r="AE84" s="125">
        <v>44550</v>
      </c>
      <c r="AF84" s="123" t="s">
        <v>984</v>
      </c>
      <c r="AG84" s="123" t="s">
        <v>118</v>
      </c>
    </row>
    <row r="85" spans="1:33" ht="272.45" customHeight="1" x14ac:dyDescent="0.35">
      <c r="A85" s="114">
        <v>57</v>
      </c>
      <c r="B85" s="128" t="s">
        <v>181</v>
      </c>
      <c r="C85" s="137" t="s">
        <v>118</v>
      </c>
      <c r="D85" s="138">
        <v>80101706</v>
      </c>
      <c r="E85" s="139" t="s">
        <v>263</v>
      </c>
      <c r="F85" s="138" t="s">
        <v>59</v>
      </c>
      <c r="G85" s="115">
        <v>1</v>
      </c>
      <c r="H85" s="115" t="s">
        <v>174</v>
      </c>
      <c r="I85" s="116">
        <v>11.5</v>
      </c>
      <c r="J85" s="117" t="s">
        <v>115</v>
      </c>
      <c r="K85" s="115" t="s">
        <v>144</v>
      </c>
      <c r="L85" s="115" t="s">
        <v>175</v>
      </c>
      <c r="M85" s="118">
        <v>96087721</v>
      </c>
      <c r="N85" s="119">
        <v>96087721</v>
      </c>
      <c r="O85" s="115" t="s">
        <v>63</v>
      </c>
      <c r="P85" s="115" t="s">
        <v>64</v>
      </c>
      <c r="Q85" s="140" t="s">
        <v>180</v>
      </c>
      <c r="S85" s="120" t="s">
        <v>546</v>
      </c>
      <c r="T85" s="123" t="s">
        <v>547</v>
      </c>
      <c r="U85" s="122">
        <v>44211</v>
      </c>
      <c r="V85" s="123" t="s">
        <v>548</v>
      </c>
      <c r="W85" s="124" t="s">
        <v>502</v>
      </c>
      <c r="X85" s="174">
        <v>95801747</v>
      </c>
      <c r="Y85" s="181">
        <v>0</v>
      </c>
      <c r="Z85" s="174">
        <v>95801747</v>
      </c>
      <c r="AA85" s="123" t="s">
        <v>549</v>
      </c>
      <c r="AB85" s="124">
        <v>16621</v>
      </c>
      <c r="AC85" s="123" t="s">
        <v>496</v>
      </c>
      <c r="AD85" s="125">
        <v>44212</v>
      </c>
      <c r="AE85" s="125">
        <v>44550</v>
      </c>
      <c r="AF85" s="123" t="s">
        <v>550</v>
      </c>
      <c r="AG85" s="123" t="s">
        <v>118</v>
      </c>
    </row>
    <row r="86" spans="1:33" ht="272.45" customHeight="1" x14ac:dyDescent="0.35">
      <c r="A86" s="114">
        <v>58</v>
      </c>
      <c r="B86" s="128" t="s">
        <v>181</v>
      </c>
      <c r="C86" s="137" t="s">
        <v>118</v>
      </c>
      <c r="D86" s="138">
        <v>80101706</v>
      </c>
      <c r="E86" s="139" t="s">
        <v>264</v>
      </c>
      <c r="F86" s="138" t="s">
        <v>59</v>
      </c>
      <c r="G86" s="115">
        <v>1</v>
      </c>
      <c r="H86" s="115" t="s">
        <v>174</v>
      </c>
      <c r="I86" s="116">
        <v>11.5</v>
      </c>
      <c r="J86" s="117" t="s">
        <v>115</v>
      </c>
      <c r="K86" s="115" t="s">
        <v>144</v>
      </c>
      <c r="L86" s="115" t="s">
        <v>175</v>
      </c>
      <c r="M86" s="118">
        <v>32564224</v>
      </c>
      <c r="N86" s="119">
        <v>32564224</v>
      </c>
      <c r="O86" s="115" t="s">
        <v>63</v>
      </c>
      <c r="P86" s="115" t="s">
        <v>64</v>
      </c>
      <c r="Q86" s="140" t="s">
        <v>180</v>
      </c>
      <c r="S86" s="120" t="s">
        <v>551</v>
      </c>
      <c r="T86" s="123" t="s">
        <v>552</v>
      </c>
      <c r="U86" s="122">
        <v>44210</v>
      </c>
      <c r="V86" s="123" t="s">
        <v>553</v>
      </c>
      <c r="W86" s="124" t="s">
        <v>502</v>
      </c>
      <c r="X86" s="174">
        <v>32564224</v>
      </c>
      <c r="Y86" s="181">
        <v>0</v>
      </c>
      <c r="Z86" s="174">
        <v>32564224</v>
      </c>
      <c r="AA86" s="123" t="s">
        <v>554</v>
      </c>
      <c r="AB86" s="124">
        <v>17821</v>
      </c>
      <c r="AC86" s="123" t="s">
        <v>496</v>
      </c>
      <c r="AD86" s="125">
        <v>44212</v>
      </c>
      <c r="AE86" s="125">
        <v>44550</v>
      </c>
      <c r="AF86" s="123" t="s">
        <v>555</v>
      </c>
      <c r="AG86" s="123" t="s">
        <v>118</v>
      </c>
    </row>
    <row r="87" spans="1:33" ht="272.45" customHeight="1" x14ac:dyDescent="0.35">
      <c r="A87" s="114">
        <v>59</v>
      </c>
      <c r="B87" s="128" t="s">
        <v>181</v>
      </c>
      <c r="C87" s="137" t="s">
        <v>118</v>
      </c>
      <c r="D87" s="138">
        <v>80101706</v>
      </c>
      <c r="E87" s="139" t="s">
        <v>265</v>
      </c>
      <c r="F87" s="138" t="s">
        <v>59</v>
      </c>
      <c r="G87" s="115">
        <v>1</v>
      </c>
      <c r="H87" s="115" t="s">
        <v>174</v>
      </c>
      <c r="I87" s="116">
        <v>11.5</v>
      </c>
      <c r="J87" s="117" t="s">
        <v>115</v>
      </c>
      <c r="K87" s="115" t="s">
        <v>144</v>
      </c>
      <c r="L87" s="115" t="s">
        <v>175</v>
      </c>
      <c r="M87" s="118">
        <v>70943488</v>
      </c>
      <c r="N87" s="119">
        <v>70943488</v>
      </c>
      <c r="O87" s="115" t="s">
        <v>63</v>
      </c>
      <c r="P87" s="115" t="s">
        <v>64</v>
      </c>
      <c r="Q87" s="140" t="s">
        <v>180</v>
      </c>
      <c r="S87" s="120" t="s">
        <v>556</v>
      </c>
      <c r="T87" s="123" t="s">
        <v>557</v>
      </c>
      <c r="U87" s="122">
        <v>44211</v>
      </c>
      <c r="V87" s="123" t="s">
        <v>558</v>
      </c>
      <c r="W87" s="124" t="s">
        <v>502</v>
      </c>
      <c r="X87" s="174">
        <v>70943488</v>
      </c>
      <c r="Y87" s="181">
        <v>0</v>
      </c>
      <c r="Z87" s="174">
        <v>70943488</v>
      </c>
      <c r="AA87" s="123" t="s">
        <v>559</v>
      </c>
      <c r="AB87" s="124">
        <v>17921</v>
      </c>
      <c r="AC87" s="123" t="s">
        <v>496</v>
      </c>
      <c r="AD87" s="125">
        <v>44211</v>
      </c>
      <c r="AE87" s="125">
        <v>44550</v>
      </c>
      <c r="AF87" s="123" t="s">
        <v>560</v>
      </c>
      <c r="AG87" s="123" t="s">
        <v>118</v>
      </c>
    </row>
    <row r="88" spans="1:33" ht="272.45" customHeight="1" x14ac:dyDescent="0.35">
      <c r="A88" s="114">
        <v>60</v>
      </c>
      <c r="B88" s="128" t="s">
        <v>182</v>
      </c>
      <c r="C88" s="137" t="s">
        <v>118</v>
      </c>
      <c r="D88" s="138">
        <v>80101706</v>
      </c>
      <c r="E88" s="139" t="s">
        <v>266</v>
      </c>
      <c r="F88" s="138" t="s">
        <v>59</v>
      </c>
      <c r="G88" s="115">
        <v>1</v>
      </c>
      <c r="H88" s="115" t="s">
        <v>179</v>
      </c>
      <c r="I88" s="116">
        <v>10.5</v>
      </c>
      <c r="J88" s="117" t="s">
        <v>115</v>
      </c>
      <c r="K88" s="115" t="s">
        <v>144</v>
      </c>
      <c r="L88" s="115" t="s">
        <v>159</v>
      </c>
      <c r="M88" s="118">
        <v>59624928</v>
      </c>
      <c r="N88" s="119">
        <v>59624928</v>
      </c>
      <c r="O88" s="115" t="s">
        <v>63</v>
      </c>
      <c r="P88" s="115" t="s">
        <v>64</v>
      </c>
      <c r="Q88" s="140" t="s">
        <v>180</v>
      </c>
      <c r="S88" s="120" t="s">
        <v>985</v>
      </c>
      <c r="T88" s="123" t="s">
        <v>986</v>
      </c>
      <c r="U88" s="122">
        <v>44229</v>
      </c>
      <c r="V88" s="123" t="s">
        <v>987</v>
      </c>
      <c r="W88" s="124" t="s">
        <v>502</v>
      </c>
      <c r="X88" s="266">
        <v>59064192</v>
      </c>
      <c r="Y88" s="269">
        <v>0</v>
      </c>
      <c r="Z88" s="266">
        <v>59064192</v>
      </c>
      <c r="AA88" s="123" t="s">
        <v>988</v>
      </c>
      <c r="AB88" s="124">
        <v>10821</v>
      </c>
      <c r="AC88" s="123" t="s">
        <v>496</v>
      </c>
      <c r="AD88" s="125">
        <v>44230</v>
      </c>
      <c r="AE88" s="125">
        <v>44550</v>
      </c>
      <c r="AF88" s="123" t="s">
        <v>984</v>
      </c>
      <c r="AG88" s="123" t="s">
        <v>118</v>
      </c>
    </row>
    <row r="89" spans="1:33" ht="272.45" customHeight="1" x14ac:dyDescent="0.35">
      <c r="A89" s="114">
        <v>61</v>
      </c>
      <c r="B89" s="128" t="s">
        <v>197</v>
      </c>
      <c r="C89" s="137" t="s">
        <v>118</v>
      </c>
      <c r="D89" s="138">
        <v>80101706</v>
      </c>
      <c r="E89" s="139" t="s">
        <v>267</v>
      </c>
      <c r="F89" s="138" t="s">
        <v>59</v>
      </c>
      <c r="G89" s="115">
        <v>1</v>
      </c>
      <c r="H89" s="115" t="s">
        <v>179</v>
      </c>
      <c r="I89" s="116">
        <v>10.5</v>
      </c>
      <c r="J89" s="117" t="s">
        <v>115</v>
      </c>
      <c r="K89" s="115" t="s">
        <v>144</v>
      </c>
      <c r="L89" s="115" t="s">
        <v>159</v>
      </c>
      <c r="M89" s="118">
        <v>59624928</v>
      </c>
      <c r="N89" s="119">
        <v>59624928</v>
      </c>
      <c r="O89" s="115" t="s">
        <v>63</v>
      </c>
      <c r="P89" s="115" t="s">
        <v>64</v>
      </c>
      <c r="Q89" s="140" t="s">
        <v>180</v>
      </c>
      <c r="S89" s="120" t="s">
        <v>1316</v>
      </c>
      <c r="T89" s="123" t="s">
        <v>1317</v>
      </c>
      <c r="U89" s="122">
        <v>44251</v>
      </c>
      <c r="V89" s="123" t="s">
        <v>1318</v>
      </c>
      <c r="W89" s="124" t="s">
        <v>502</v>
      </c>
      <c r="X89" s="174">
        <v>54952128</v>
      </c>
      <c r="Y89" s="181">
        <v>-186912</v>
      </c>
      <c r="Z89" s="174">
        <v>54765216</v>
      </c>
      <c r="AA89" s="123" t="s">
        <v>1319</v>
      </c>
      <c r="AB89" s="124">
        <v>25021</v>
      </c>
      <c r="AC89" s="123" t="s">
        <v>496</v>
      </c>
      <c r="AD89" s="125">
        <v>44253</v>
      </c>
      <c r="AE89" s="125">
        <v>44550</v>
      </c>
      <c r="AF89" s="123" t="s">
        <v>555</v>
      </c>
      <c r="AG89" s="123" t="s">
        <v>118</v>
      </c>
    </row>
    <row r="90" spans="1:33" ht="272.45" customHeight="1" x14ac:dyDescent="0.35">
      <c r="A90" s="114">
        <v>62</v>
      </c>
      <c r="B90" s="128" t="s">
        <v>182</v>
      </c>
      <c r="C90" s="137" t="s">
        <v>118</v>
      </c>
      <c r="D90" s="138">
        <v>80101706</v>
      </c>
      <c r="E90" s="139" t="s">
        <v>268</v>
      </c>
      <c r="F90" s="138" t="s">
        <v>59</v>
      </c>
      <c r="G90" s="115">
        <v>1</v>
      </c>
      <c r="H90" s="115" t="s">
        <v>179</v>
      </c>
      <c r="I90" s="116">
        <v>10.5</v>
      </c>
      <c r="J90" s="117" t="s">
        <v>115</v>
      </c>
      <c r="K90" s="115" t="s">
        <v>144</v>
      </c>
      <c r="L90" s="115" t="s">
        <v>159</v>
      </c>
      <c r="M90" s="118">
        <v>59624928</v>
      </c>
      <c r="N90" s="119">
        <v>59624928</v>
      </c>
      <c r="O90" s="115" t="s">
        <v>63</v>
      </c>
      <c r="P90" s="115" t="s">
        <v>64</v>
      </c>
      <c r="Q90" s="140" t="s">
        <v>180</v>
      </c>
      <c r="S90" s="120" t="s">
        <v>989</v>
      </c>
      <c r="T90" s="123" t="s">
        <v>990</v>
      </c>
      <c r="U90" s="122">
        <v>44230</v>
      </c>
      <c r="V90" s="123" t="s">
        <v>987</v>
      </c>
      <c r="W90" s="124" t="s">
        <v>502</v>
      </c>
      <c r="X90" s="266">
        <v>59064192</v>
      </c>
      <c r="Y90" s="269">
        <v>-9158688</v>
      </c>
      <c r="Z90" s="266">
        <v>49905504</v>
      </c>
      <c r="AA90" s="123" t="s">
        <v>988</v>
      </c>
      <c r="AB90" s="124">
        <v>11021</v>
      </c>
      <c r="AC90" s="123" t="s">
        <v>496</v>
      </c>
      <c r="AD90" s="125">
        <v>44230</v>
      </c>
      <c r="AE90" s="125">
        <v>44550</v>
      </c>
      <c r="AF90" s="123" t="s">
        <v>984</v>
      </c>
      <c r="AG90" s="123" t="s">
        <v>118</v>
      </c>
    </row>
    <row r="91" spans="1:33" ht="272.45" customHeight="1" x14ac:dyDescent="0.35">
      <c r="A91" s="114">
        <v>63</v>
      </c>
      <c r="B91" s="128" t="s">
        <v>183</v>
      </c>
      <c r="C91" s="137" t="s">
        <v>118</v>
      </c>
      <c r="D91" s="138">
        <v>80101706</v>
      </c>
      <c r="E91" s="139" t="s">
        <v>269</v>
      </c>
      <c r="F91" s="138" t="s">
        <v>59</v>
      </c>
      <c r="G91" s="115">
        <v>1</v>
      </c>
      <c r="H91" s="115" t="s">
        <v>179</v>
      </c>
      <c r="I91" s="116">
        <v>10.5</v>
      </c>
      <c r="J91" s="117" t="s">
        <v>115</v>
      </c>
      <c r="K91" s="115" t="s">
        <v>144</v>
      </c>
      <c r="L91" s="115" t="s">
        <v>159</v>
      </c>
      <c r="M91" s="118">
        <v>59624928</v>
      </c>
      <c r="N91" s="119">
        <v>59624928</v>
      </c>
      <c r="O91" s="115" t="s">
        <v>63</v>
      </c>
      <c r="P91" s="115" t="s">
        <v>64</v>
      </c>
      <c r="Q91" s="140" t="s">
        <v>180</v>
      </c>
      <c r="S91" s="120" t="s">
        <v>991</v>
      </c>
      <c r="T91" s="123" t="s">
        <v>992</v>
      </c>
      <c r="U91" s="122">
        <v>44235</v>
      </c>
      <c r="V91" s="123" t="s">
        <v>993</v>
      </c>
      <c r="W91" s="124" t="s">
        <v>502</v>
      </c>
      <c r="X91" s="266">
        <v>57942720</v>
      </c>
      <c r="Y91" s="269">
        <v>0</v>
      </c>
      <c r="Z91" s="266">
        <v>57942720</v>
      </c>
      <c r="AA91" s="123" t="s">
        <v>994</v>
      </c>
      <c r="AB91" s="124">
        <v>11121</v>
      </c>
      <c r="AC91" s="123" t="s">
        <v>496</v>
      </c>
      <c r="AD91" s="125">
        <v>44236</v>
      </c>
      <c r="AE91" s="125">
        <v>44550</v>
      </c>
      <c r="AF91" s="123" t="s">
        <v>555</v>
      </c>
      <c r="AG91" s="123" t="s">
        <v>118</v>
      </c>
    </row>
    <row r="92" spans="1:33" ht="272.45" customHeight="1" x14ac:dyDescent="0.35">
      <c r="A92" s="114">
        <v>64</v>
      </c>
      <c r="B92" s="128" t="s">
        <v>214</v>
      </c>
      <c r="C92" s="137" t="s">
        <v>118</v>
      </c>
      <c r="D92" s="138">
        <v>80101706</v>
      </c>
      <c r="E92" s="139" t="s">
        <v>270</v>
      </c>
      <c r="F92" s="138" t="s">
        <v>59</v>
      </c>
      <c r="G92" s="115">
        <v>1</v>
      </c>
      <c r="H92" s="115" t="s">
        <v>179</v>
      </c>
      <c r="I92" s="116">
        <v>10.5</v>
      </c>
      <c r="J92" s="117" t="s">
        <v>115</v>
      </c>
      <c r="K92" s="115" t="s">
        <v>144</v>
      </c>
      <c r="L92" s="115" t="s">
        <v>175</v>
      </c>
      <c r="M92" s="118">
        <v>69116667</v>
      </c>
      <c r="N92" s="119">
        <v>69116667</v>
      </c>
      <c r="O92" s="115" t="s">
        <v>63</v>
      </c>
      <c r="P92" s="115" t="s">
        <v>64</v>
      </c>
      <c r="Q92" s="140" t="s">
        <v>180</v>
      </c>
      <c r="S92" s="120" t="s">
        <v>995</v>
      </c>
      <c r="T92" s="123" t="s">
        <v>996</v>
      </c>
      <c r="U92" s="122">
        <v>44236</v>
      </c>
      <c r="V92" s="123" t="s">
        <v>997</v>
      </c>
      <c r="W92" s="124" t="s">
        <v>502</v>
      </c>
      <c r="X92" s="266">
        <v>66949999</v>
      </c>
      <c r="Y92" s="269">
        <v>0</v>
      </c>
      <c r="Z92" s="266">
        <v>66949999</v>
      </c>
      <c r="AA92" s="123" t="s">
        <v>998</v>
      </c>
      <c r="AB92" s="124">
        <v>22521</v>
      </c>
      <c r="AC92" s="123" t="s">
        <v>496</v>
      </c>
      <c r="AD92" s="125">
        <v>44237</v>
      </c>
      <c r="AE92" s="125">
        <v>44550</v>
      </c>
      <c r="AF92" s="123" t="s">
        <v>999</v>
      </c>
      <c r="AG92" s="123" t="s">
        <v>118</v>
      </c>
    </row>
    <row r="93" spans="1:33" ht="272.45" customHeight="1" x14ac:dyDescent="0.35">
      <c r="A93" s="114">
        <v>65</v>
      </c>
      <c r="B93" s="128" t="s">
        <v>178</v>
      </c>
      <c r="C93" s="137" t="s">
        <v>184</v>
      </c>
      <c r="D93" s="138">
        <v>80101706</v>
      </c>
      <c r="E93" s="139" t="s">
        <v>271</v>
      </c>
      <c r="F93" s="138" t="s">
        <v>59</v>
      </c>
      <c r="G93" s="115">
        <v>1</v>
      </c>
      <c r="H93" s="115" t="s">
        <v>174</v>
      </c>
      <c r="I93" s="116">
        <v>11.5</v>
      </c>
      <c r="J93" s="117" t="s">
        <v>115</v>
      </c>
      <c r="K93" s="115" t="s">
        <v>144</v>
      </c>
      <c r="L93" s="115" t="s">
        <v>175</v>
      </c>
      <c r="M93" s="118">
        <v>116300800</v>
      </c>
      <c r="N93" s="119">
        <v>116300800</v>
      </c>
      <c r="O93" s="115" t="s">
        <v>63</v>
      </c>
      <c r="P93" s="115" t="s">
        <v>64</v>
      </c>
      <c r="Q93" s="140" t="s">
        <v>185</v>
      </c>
      <c r="S93" s="120" t="s">
        <v>561</v>
      </c>
      <c r="T93" s="123" t="s">
        <v>562</v>
      </c>
      <c r="U93" s="122">
        <v>44214</v>
      </c>
      <c r="V93" s="123" t="s">
        <v>563</v>
      </c>
      <c r="W93" s="124" t="s">
        <v>502</v>
      </c>
      <c r="X93" s="174">
        <v>115954667</v>
      </c>
      <c r="Y93" s="181">
        <v>-1038400</v>
      </c>
      <c r="Z93" s="174">
        <v>114916267</v>
      </c>
      <c r="AA93" s="123" t="s">
        <v>564</v>
      </c>
      <c r="AB93" s="124">
        <v>18021</v>
      </c>
      <c r="AC93" s="123" t="s">
        <v>496</v>
      </c>
      <c r="AD93" s="125">
        <v>44216</v>
      </c>
      <c r="AE93" s="125">
        <v>44550</v>
      </c>
      <c r="AF93" s="123" t="s">
        <v>565</v>
      </c>
      <c r="AG93" s="123" t="s">
        <v>566</v>
      </c>
    </row>
    <row r="94" spans="1:33" ht="272.45" customHeight="1" x14ac:dyDescent="0.35">
      <c r="A94" s="114">
        <v>66</v>
      </c>
      <c r="B94" s="128" t="s">
        <v>178</v>
      </c>
      <c r="C94" s="137" t="s">
        <v>184</v>
      </c>
      <c r="D94" s="138">
        <v>80101706</v>
      </c>
      <c r="E94" s="139" t="s">
        <v>272</v>
      </c>
      <c r="F94" s="138" t="s">
        <v>59</v>
      </c>
      <c r="G94" s="115">
        <v>1</v>
      </c>
      <c r="H94" s="115" t="s">
        <v>174</v>
      </c>
      <c r="I94" s="116">
        <v>11.5</v>
      </c>
      <c r="J94" s="117" t="s">
        <v>115</v>
      </c>
      <c r="K94" s="115" t="s">
        <v>144</v>
      </c>
      <c r="L94" s="115" t="s">
        <v>175</v>
      </c>
      <c r="M94" s="118">
        <v>116300800</v>
      </c>
      <c r="N94" s="119">
        <v>116300800</v>
      </c>
      <c r="O94" s="115" t="s">
        <v>63</v>
      </c>
      <c r="P94" s="115" t="s">
        <v>64</v>
      </c>
      <c r="Q94" s="140" t="s">
        <v>185</v>
      </c>
      <c r="S94" s="120" t="s">
        <v>567</v>
      </c>
      <c r="T94" s="123" t="s">
        <v>568</v>
      </c>
      <c r="U94" s="122">
        <v>44210</v>
      </c>
      <c r="V94" s="123" t="s">
        <v>569</v>
      </c>
      <c r="W94" s="124" t="s">
        <v>502</v>
      </c>
      <c r="X94" s="174">
        <v>116300800</v>
      </c>
      <c r="Y94" s="181">
        <v>0</v>
      </c>
      <c r="Z94" s="174">
        <v>116300800</v>
      </c>
      <c r="AA94" s="123" t="s">
        <v>570</v>
      </c>
      <c r="AB94" s="124">
        <v>18121</v>
      </c>
      <c r="AC94" s="123" t="s">
        <v>496</v>
      </c>
      <c r="AD94" s="125">
        <v>44211</v>
      </c>
      <c r="AE94" s="125">
        <v>44550</v>
      </c>
      <c r="AF94" s="123" t="s">
        <v>565</v>
      </c>
      <c r="AG94" s="123" t="s">
        <v>566</v>
      </c>
    </row>
    <row r="95" spans="1:33" ht="272.45" customHeight="1" x14ac:dyDescent="0.35">
      <c r="A95" s="114">
        <v>67</v>
      </c>
      <c r="B95" s="128" t="s">
        <v>186</v>
      </c>
      <c r="C95" s="137" t="s">
        <v>184</v>
      </c>
      <c r="D95" s="138">
        <v>80101706</v>
      </c>
      <c r="E95" s="139" t="s">
        <v>273</v>
      </c>
      <c r="F95" s="138" t="s">
        <v>59</v>
      </c>
      <c r="G95" s="115">
        <v>1</v>
      </c>
      <c r="H95" s="115" t="s">
        <v>174</v>
      </c>
      <c r="I95" s="116">
        <v>11.5</v>
      </c>
      <c r="J95" s="117" t="s">
        <v>115</v>
      </c>
      <c r="K95" s="115" t="s">
        <v>144</v>
      </c>
      <c r="L95" s="115" t="s">
        <v>159</v>
      </c>
      <c r="M95" s="118">
        <v>102019062</v>
      </c>
      <c r="N95" s="119">
        <v>102019062</v>
      </c>
      <c r="O95" s="115" t="s">
        <v>63</v>
      </c>
      <c r="P95" s="115" t="s">
        <v>64</v>
      </c>
      <c r="Q95" s="140" t="s">
        <v>185</v>
      </c>
      <c r="S95" s="120" t="s">
        <v>571</v>
      </c>
      <c r="T95" s="123" t="s">
        <v>572</v>
      </c>
      <c r="U95" s="122">
        <v>44211</v>
      </c>
      <c r="V95" s="123" t="s">
        <v>573</v>
      </c>
      <c r="W95" s="124" t="s">
        <v>502</v>
      </c>
      <c r="X95" s="174">
        <v>102019062</v>
      </c>
      <c r="Y95" s="181">
        <v>0</v>
      </c>
      <c r="Z95" s="174">
        <v>102019062</v>
      </c>
      <c r="AA95" s="123" t="s">
        <v>574</v>
      </c>
      <c r="AB95" s="124">
        <v>11221</v>
      </c>
      <c r="AC95" s="123" t="s">
        <v>496</v>
      </c>
      <c r="AD95" s="125">
        <v>44211</v>
      </c>
      <c r="AE95" s="125">
        <v>44550</v>
      </c>
      <c r="AF95" s="123" t="s">
        <v>565</v>
      </c>
      <c r="AG95" s="123" t="s">
        <v>566</v>
      </c>
    </row>
    <row r="96" spans="1:33" ht="272.45" customHeight="1" x14ac:dyDescent="0.35">
      <c r="A96" s="114">
        <v>68</v>
      </c>
      <c r="B96" s="128" t="s">
        <v>181</v>
      </c>
      <c r="C96" s="137" t="s">
        <v>184</v>
      </c>
      <c r="D96" s="138">
        <v>80101706</v>
      </c>
      <c r="E96" s="139" t="s">
        <v>274</v>
      </c>
      <c r="F96" s="138" t="s">
        <v>59</v>
      </c>
      <c r="G96" s="115">
        <v>1</v>
      </c>
      <c r="H96" s="115" t="s">
        <v>174</v>
      </c>
      <c r="I96" s="116">
        <v>11</v>
      </c>
      <c r="J96" s="117" t="s">
        <v>115</v>
      </c>
      <c r="K96" s="115" t="s">
        <v>144</v>
      </c>
      <c r="L96" s="115" t="s">
        <v>175</v>
      </c>
      <c r="M96" s="118">
        <v>51245040</v>
      </c>
      <c r="N96" s="119">
        <v>51245040</v>
      </c>
      <c r="O96" s="115" t="s">
        <v>63</v>
      </c>
      <c r="P96" s="115" t="s">
        <v>64</v>
      </c>
      <c r="Q96" s="140" t="s">
        <v>185</v>
      </c>
      <c r="S96" s="120" t="s">
        <v>1000</v>
      </c>
      <c r="T96" s="123" t="s">
        <v>1001</v>
      </c>
      <c r="U96" s="122">
        <v>44221</v>
      </c>
      <c r="V96" s="123" t="s">
        <v>1002</v>
      </c>
      <c r="W96" s="124" t="s">
        <v>502</v>
      </c>
      <c r="X96" s="266">
        <v>50622000</v>
      </c>
      <c r="Y96" s="269">
        <v>0</v>
      </c>
      <c r="Z96" s="266">
        <v>50622000</v>
      </c>
      <c r="AA96" s="123" t="s">
        <v>1003</v>
      </c>
      <c r="AB96" s="124">
        <v>20621</v>
      </c>
      <c r="AC96" s="123" t="s">
        <v>496</v>
      </c>
      <c r="AD96" s="125">
        <v>44222</v>
      </c>
      <c r="AE96" s="125">
        <v>44550</v>
      </c>
      <c r="AF96" s="123" t="s">
        <v>565</v>
      </c>
      <c r="AG96" s="123" t="s">
        <v>566</v>
      </c>
    </row>
    <row r="97" spans="1:33" ht="272.45" customHeight="1" x14ac:dyDescent="0.35">
      <c r="A97" s="114">
        <v>69</v>
      </c>
      <c r="B97" s="128" t="s">
        <v>187</v>
      </c>
      <c r="C97" s="137" t="s">
        <v>184</v>
      </c>
      <c r="D97" s="138">
        <v>80101706</v>
      </c>
      <c r="E97" s="139" t="s">
        <v>275</v>
      </c>
      <c r="F97" s="138" t="s">
        <v>59</v>
      </c>
      <c r="G97" s="115">
        <v>1</v>
      </c>
      <c r="H97" s="115" t="s">
        <v>174</v>
      </c>
      <c r="I97" s="116">
        <v>11.5</v>
      </c>
      <c r="J97" s="117" t="s">
        <v>115</v>
      </c>
      <c r="K97" s="115" t="s">
        <v>144</v>
      </c>
      <c r="L97" s="115" t="s">
        <v>159</v>
      </c>
      <c r="M97" s="118">
        <v>90168010</v>
      </c>
      <c r="N97" s="119">
        <v>90168010</v>
      </c>
      <c r="O97" s="115" t="s">
        <v>63</v>
      </c>
      <c r="P97" s="115" t="s">
        <v>64</v>
      </c>
      <c r="Q97" s="140" t="s">
        <v>185</v>
      </c>
      <c r="S97" s="120" t="s">
        <v>575</v>
      </c>
      <c r="T97" s="123" t="s">
        <v>576</v>
      </c>
      <c r="U97" s="122">
        <v>44211</v>
      </c>
      <c r="V97" s="123" t="s">
        <v>577</v>
      </c>
      <c r="W97" s="124" t="s">
        <v>502</v>
      </c>
      <c r="X97" s="174">
        <v>90168008</v>
      </c>
      <c r="Y97" s="181">
        <v>-536715</v>
      </c>
      <c r="Z97" s="174">
        <v>89631293</v>
      </c>
      <c r="AA97" s="123" t="s">
        <v>578</v>
      </c>
      <c r="AB97" s="124">
        <v>11321</v>
      </c>
      <c r="AC97" s="123" t="s">
        <v>496</v>
      </c>
      <c r="AD97" s="125">
        <v>44214</v>
      </c>
      <c r="AE97" s="125">
        <v>44550</v>
      </c>
      <c r="AF97" s="123" t="s">
        <v>565</v>
      </c>
      <c r="AG97" s="123" t="s">
        <v>566</v>
      </c>
    </row>
    <row r="98" spans="1:33" ht="272.45" customHeight="1" x14ac:dyDescent="0.35">
      <c r="A98" s="114">
        <v>70</v>
      </c>
      <c r="B98" s="128" t="s">
        <v>188</v>
      </c>
      <c r="C98" s="137" t="s">
        <v>184</v>
      </c>
      <c r="D98" s="138">
        <v>80101706</v>
      </c>
      <c r="E98" s="139" t="s">
        <v>276</v>
      </c>
      <c r="F98" s="138" t="s">
        <v>59</v>
      </c>
      <c r="G98" s="115">
        <v>1</v>
      </c>
      <c r="H98" s="115" t="s">
        <v>174</v>
      </c>
      <c r="I98" s="116">
        <v>11.5</v>
      </c>
      <c r="J98" s="117" t="s">
        <v>115</v>
      </c>
      <c r="K98" s="115" t="s">
        <v>144</v>
      </c>
      <c r="L98" s="115" t="s">
        <v>159</v>
      </c>
      <c r="M98" s="118">
        <v>90168010</v>
      </c>
      <c r="N98" s="119">
        <v>90168010</v>
      </c>
      <c r="O98" s="115" t="s">
        <v>63</v>
      </c>
      <c r="P98" s="115" t="s">
        <v>64</v>
      </c>
      <c r="Q98" s="140" t="s">
        <v>185</v>
      </c>
      <c r="S98" s="120" t="s">
        <v>579</v>
      </c>
      <c r="T98" s="123" t="s">
        <v>580</v>
      </c>
      <c r="U98" s="122">
        <v>44210</v>
      </c>
      <c r="V98" s="123" t="s">
        <v>581</v>
      </c>
      <c r="W98" s="124" t="s">
        <v>502</v>
      </c>
      <c r="X98" s="174">
        <v>90168008</v>
      </c>
      <c r="Y98" s="181">
        <v>2</v>
      </c>
      <c r="Z98" s="174">
        <v>90168010</v>
      </c>
      <c r="AA98" s="123" t="s">
        <v>582</v>
      </c>
      <c r="AB98" s="124">
        <v>11421</v>
      </c>
      <c r="AC98" s="123" t="s">
        <v>496</v>
      </c>
      <c r="AD98" s="125">
        <v>44211</v>
      </c>
      <c r="AE98" s="125">
        <v>44550</v>
      </c>
      <c r="AF98" s="123" t="s">
        <v>565</v>
      </c>
      <c r="AG98" s="123" t="s">
        <v>566</v>
      </c>
    </row>
    <row r="99" spans="1:33" ht="272.45" customHeight="1" x14ac:dyDescent="0.35">
      <c r="A99" s="114">
        <v>71</v>
      </c>
      <c r="B99" s="128" t="s">
        <v>181</v>
      </c>
      <c r="C99" s="137" t="s">
        <v>184</v>
      </c>
      <c r="D99" s="138">
        <v>80101706</v>
      </c>
      <c r="E99" s="139" t="s">
        <v>277</v>
      </c>
      <c r="F99" s="138" t="s">
        <v>59</v>
      </c>
      <c r="G99" s="115">
        <v>1</v>
      </c>
      <c r="H99" s="115" t="s">
        <v>174</v>
      </c>
      <c r="I99" s="116">
        <v>11.5</v>
      </c>
      <c r="J99" s="117" t="s">
        <v>115</v>
      </c>
      <c r="K99" s="115" t="s">
        <v>144</v>
      </c>
      <c r="L99" s="115" t="s">
        <v>175</v>
      </c>
      <c r="M99" s="118">
        <v>102019062</v>
      </c>
      <c r="N99" s="119">
        <v>102019062</v>
      </c>
      <c r="O99" s="115" t="s">
        <v>63</v>
      </c>
      <c r="P99" s="115" t="s">
        <v>64</v>
      </c>
      <c r="Q99" s="140" t="s">
        <v>185</v>
      </c>
      <c r="S99" s="120" t="s">
        <v>583</v>
      </c>
      <c r="T99" s="123" t="s">
        <v>584</v>
      </c>
      <c r="U99" s="122">
        <v>44211</v>
      </c>
      <c r="V99" s="123" t="s">
        <v>585</v>
      </c>
      <c r="W99" s="124" t="s">
        <v>502</v>
      </c>
      <c r="X99" s="174">
        <v>101715435</v>
      </c>
      <c r="Y99" s="181">
        <v>-303628</v>
      </c>
      <c r="Z99" s="174">
        <v>101411807</v>
      </c>
      <c r="AA99" s="123" t="s">
        <v>586</v>
      </c>
      <c r="AB99" s="124">
        <v>18221</v>
      </c>
      <c r="AC99" s="123" t="s">
        <v>496</v>
      </c>
      <c r="AD99" s="125">
        <v>44214</v>
      </c>
      <c r="AE99" s="125">
        <v>44550</v>
      </c>
      <c r="AF99" s="123" t="s">
        <v>565</v>
      </c>
      <c r="AG99" s="123" t="s">
        <v>566</v>
      </c>
    </row>
    <row r="100" spans="1:33" ht="272.45" customHeight="1" x14ac:dyDescent="0.35">
      <c r="A100" s="114">
        <v>72</v>
      </c>
      <c r="B100" s="128" t="s">
        <v>173</v>
      </c>
      <c r="C100" s="137" t="s">
        <v>184</v>
      </c>
      <c r="D100" s="138">
        <v>80101706</v>
      </c>
      <c r="E100" s="139" t="s">
        <v>278</v>
      </c>
      <c r="F100" s="138" t="s">
        <v>59</v>
      </c>
      <c r="G100" s="115">
        <v>1</v>
      </c>
      <c r="H100" s="115" t="s">
        <v>174</v>
      </c>
      <c r="I100" s="116">
        <v>11</v>
      </c>
      <c r="J100" s="117" t="s">
        <v>115</v>
      </c>
      <c r="K100" s="115" t="s">
        <v>144</v>
      </c>
      <c r="L100" s="115" t="s">
        <v>175</v>
      </c>
      <c r="M100" s="118">
        <v>81555936</v>
      </c>
      <c r="N100" s="119">
        <v>81555936</v>
      </c>
      <c r="O100" s="115" t="s">
        <v>63</v>
      </c>
      <c r="P100" s="115" t="s">
        <v>64</v>
      </c>
      <c r="Q100" s="140" t="s">
        <v>185</v>
      </c>
      <c r="S100" s="120" t="s">
        <v>1004</v>
      </c>
      <c r="T100" s="123" t="s">
        <v>1005</v>
      </c>
      <c r="U100" s="122">
        <v>44221</v>
      </c>
      <c r="V100" s="123" t="s">
        <v>1006</v>
      </c>
      <c r="W100" s="124" t="s">
        <v>502</v>
      </c>
      <c r="X100" s="174">
        <v>80320240</v>
      </c>
      <c r="Y100" s="181">
        <v>0</v>
      </c>
      <c r="Z100" s="174">
        <v>80320240</v>
      </c>
      <c r="AA100" s="123" t="s">
        <v>1007</v>
      </c>
      <c r="AB100" s="124">
        <v>23921</v>
      </c>
      <c r="AC100" s="123" t="s">
        <v>496</v>
      </c>
      <c r="AD100" s="125">
        <v>44222</v>
      </c>
      <c r="AE100" s="125">
        <v>44550</v>
      </c>
      <c r="AF100" s="123" t="s">
        <v>565</v>
      </c>
      <c r="AG100" s="123" t="s">
        <v>566</v>
      </c>
    </row>
    <row r="101" spans="1:33" ht="272.45" customHeight="1" x14ac:dyDescent="0.35">
      <c r="A101" s="114">
        <v>73</v>
      </c>
      <c r="B101" s="128" t="s">
        <v>178</v>
      </c>
      <c r="C101" s="137" t="s">
        <v>184</v>
      </c>
      <c r="D101" s="138">
        <v>80101706</v>
      </c>
      <c r="E101" s="139" t="s">
        <v>279</v>
      </c>
      <c r="F101" s="138" t="s">
        <v>59</v>
      </c>
      <c r="G101" s="115">
        <v>1</v>
      </c>
      <c r="H101" s="115" t="s">
        <v>174</v>
      </c>
      <c r="I101" s="116">
        <v>11</v>
      </c>
      <c r="J101" s="117" t="s">
        <v>115</v>
      </c>
      <c r="K101" s="115" t="s">
        <v>144</v>
      </c>
      <c r="L101" s="115" t="s">
        <v>175</v>
      </c>
      <c r="M101" s="118">
        <v>28729067</v>
      </c>
      <c r="N101" s="119">
        <v>28729067</v>
      </c>
      <c r="O101" s="115" t="s">
        <v>63</v>
      </c>
      <c r="P101" s="115" t="s">
        <v>64</v>
      </c>
      <c r="Q101" s="140" t="s">
        <v>185</v>
      </c>
      <c r="S101" s="120" t="s">
        <v>1008</v>
      </c>
      <c r="T101" s="123" t="s">
        <v>1009</v>
      </c>
      <c r="U101" s="122">
        <v>44218</v>
      </c>
      <c r="V101" s="123" t="s">
        <v>1010</v>
      </c>
      <c r="W101" s="124" t="s">
        <v>502</v>
      </c>
      <c r="X101" s="174">
        <v>28209867</v>
      </c>
      <c r="Y101" s="181">
        <v>0</v>
      </c>
      <c r="Z101" s="174">
        <v>28209867</v>
      </c>
      <c r="AA101" s="123" t="s">
        <v>1011</v>
      </c>
      <c r="AB101" s="124">
        <v>16721</v>
      </c>
      <c r="AC101" s="123" t="s">
        <v>496</v>
      </c>
      <c r="AD101" s="125">
        <v>44219</v>
      </c>
      <c r="AE101" s="125">
        <v>44550</v>
      </c>
      <c r="AF101" s="123" t="s">
        <v>565</v>
      </c>
      <c r="AG101" s="123" t="s">
        <v>566</v>
      </c>
    </row>
    <row r="102" spans="1:33" ht="272.45" customHeight="1" x14ac:dyDescent="0.35">
      <c r="A102" s="114">
        <v>74</v>
      </c>
      <c r="B102" s="128" t="s">
        <v>188</v>
      </c>
      <c r="C102" s="137" t="s">
        <v>184</v>
      </c>
      <c r="D102" s="138">
        <v>80101706</v>
      </c>
      <c r="E102" s="139" t="s">
        <v>280</v>
      </c>
      <c r="F102" s="138" t="s">
        <v>59</v>
      </c>
      <c r="G102" s="115">
        <v>1</v>
      </c>
      <c r="H102" s="115" t="s">
        <v>174</v>
      </c>
      <c r="I102" s="116">
        <v>11</v>
      </c>
      <c r="J102" s="117" t="s">
        <v>115</v>
      </c>
      <c r="K102" s="115" t="s">
        <v>144</v>
      </c>
      <c r="L102" s="115" t="s">
        <v>159</v>
      </c>
      <c r="M102" s="119">
        <v>88557867</v>
      </c>
      <c r="N102" s="119">
        <v>88557867</v>
      </c>
      <c r="O102" s="115" t="s">
        <v>63</v>
      </c>
      <c r="P102" s="115" t="s">
        <v>64</v>
      </c>
      <c r="Q102" s="140" t="s">
        <v>185</v>
      </c>
      <c r="S102" s="120" t="s">
        <v>1012</v>
      </c>
      <c r="T102" s="123" t="s">
        <v>1013</v>
      </c>
      <c r="U102" s="122">
        <v>44225</v>
      </c>
      <c r="V102" s="123" t="s">
        <v>1014</v>
      </c>
      <c r="W102" s="124" t="s">
        <v>502</v>
      </c>
      <c r="X102" s="174">
        <v>85874293</v>
      </c>
      <c r="Y102" s="181">
        <v>0</v>
      </c>
      <c r="Z102" s="174">
        <v>85874293</v>
      </c>
      <c r="AA102" s="123" t="s">
        <v>1015</v>
      </c>
      <c r="AB102" s="124">
        <v>11521</v>
      </c>
      <c r="AC102" s="123" t="s">
        <v>1016</v>
      </c>
      <c r="AD102" s="125">
        <v>44228</v>
      </c>
      <c r="AE102" s="125">
        <v>44550</v>
      </c>
      <c r="AF102" s="123" t="s">
        <v>565</v>
      </c>
      <c r="AG102" s="123" t="s">
        <v>566</v>
      </c>
    </row>
    <row r="103" spans="1:33" ht="272.45" customHeight="1" x14ac:dyDescent="0.35">
      <c r="A103" s="114">
        <v>75</v>
      </c>
      <c r="B103" s="128" t="s">
        <v>187</v>
      </c>
      <c r="C103" s="137" t="s">
        <v>184</v>
      </c>
      <c r="D103" s="138">
        <v>80101706</v>
      </c>
      <c r="E103" s="139" t="s">
        <v>281</v>
      </c>
      <c r="F103" s="138" t="s">
        <v>59</v>
      </c>
      <c r="G103" s="115">
        <v>1</v>
      </c>
      <c r="H103" s="115" t="s">
        <v>174</v>
      </c>
      <c r="I103" s="116">
        <v>11</v>
      </c>
      <c r="J103" s="117" t="s">
        <v>115</v>
      </c>
      <c r="K103" s="115" t="s">
        <v>144</v>
      </c>
      <c r="L103" s="115" t="s">
        <v>159</v>
      </c>
      <c r="M103" s="118">
        <v>88557867</v>
      </c>
      <c r="N103" s="119">
        <v>88557867</v>
      </c>
      <c r="O103" s="115" t="s">
        <v>63</v>
      </c>
      <c r="P103" s="115" t="s">
        <v>64</v>
      </c>
      <c r="Q103" s="140" t="s">
        <v>185</v>
      </c>
      <c r="S103" s="120" t="s">
        <v>1017</v>
      </c>
      <c r="T103" s="123" t="s">
        <v>1018</v>
      </c>
      <c r="U103" s="122">
        <v>44222</v>
      </c>
      <c r="V103" s="123" t="s">
        <v>1019</v>
      </c>
      <c r="W103" s="124" t="s">
        <v>502</v>
      </c>
      <c r="X103" s="174">
        <v>86947721</v>
      </c>
      <c r="Y103" s="181">
        <v>0</v>
      </c>
      <c r="Z103" s="174">
        <v>86947721</v>
      </c>
      <c r="AA103" s="123" t="s">
        <v>1020</v>
      </c>
      <c r="AB103" s="124">
        <v>11621</v>
      </c>
      <c r="AC103" s="123" t="s">
        <v>496</v>
      </c>
      <c r="AD103" s="125">
        <v>44224</v>
      </c>
      <c r="AE103" s="125">
        <v>44550</v>
      </c>
      <c r="AF103" s="123" t="s">
        <v>565</v>
      </c>
      <c r="AG103" s="123" t="s">
        <v>566</v>
      </c>
    </row>
    <row r="104" spans="1:33" ht="272.45" customHeight="1" x14ac:dyDescent="0.35">
      <c r="A104" s="114">
        <v>76</v>
      </c>
      <c r="B104" s="128" t="s">
        <v>188</v>
      </c>
      <c r="C104" s="137" t="s">
        <v>184</v>
      </c>
      <c r="D104" s="138">
        <v>80101706</v>
      </c>
      <c r="E104" s="139" t="s">
        <v>282</v>
      </c>
      <c r="F104" s="138" t="s">
        <v>59</v>
      </c>
      <c r="G104" s="115">
        <v>1</v>
      </c>
      <c r="H104" s="115" t="s">
        <v>174</v>
      </c>
      <c r="I104" s="116">
        <v>11</v>
      </c>
      <c r="J104" s="117" t="s">
        <v>115</v>
      </c>
      <c r="K104" s="115" t="s">
        <v>144</v>
      </c>
      <c r="L104" s="115" t="s">
        <v>159</v>
      </c>
      <c r="M104" s="119">
        <v>66249920</v>
      </c>
      <c r="N104" s="119">
        <v>66249920</v>
      </c>
      <c r="O104" s="115" t="s">
        <v>63</v>
      </c>
      <c r="P104" s="115" t="s">
        <v>64</v>
      </c>
      <c r="Q104" s="140" t="s">
        <v>185</v>
      </c>
      <c r="S104" s="120" t="s">
        <v>1021</v>
      </c>
      <c r="T104" s="123" t="s">
        <v>1022</v>
      </c>
      <c r="U104" s="122">
        <v>44221</v>
      </c>
      <c r="V104" s="123" t="s">
        <v>1023</v>
      </c>
      <c r="W104" s="124" t="s">
        <v>502</v>
      </c>
      <c r="X104" s="174">
        <v>65246134</v>
      </c>
      <c r="Y104" s="181">
        <v>0</v>
      </c>
      <c r="Z104" s="174">
        <v>65246134</v>
      </c>
      <c r="AA104" s="123" t="s">
        <v>1024</v>
      </c>
      <c r="AB104" s="124">
        <v>11721</v>
      </c>
      <c r="AC104" s="123" t="s">
        <v>496</v>
      </c>
      <c r="AD104" s="125">
        <v>44222</v>
      </c>
      <c r="AE104" s="125">
        <v>44550</v>
      </c>
      <c r="AF104" s="123" t="s">
        <v>565</v>
      </c>
      <c r="AG104" s="123" t="s">
        <v>566</v>
      </c>
    </row>
    <row r="105" spans="1:33" ht="272.45" customHeight="1" x14ac:dyDescent="0.35">
      <c r="A105" s="114">
        <v>77</v>
      </c>
      <c r="B105" s="128" t="s">
        <v>188</v>
      </c>
      <c r="C105" s="137" t="s">
        <v>184</v>
      </c>
      <c r="D105" s="138">
        <v>80101706</v>
      </c>
      <c r="E105" s="139" t="s">
        <v>283</v>
      </c>
      <c r="F105" s="138" t="s">
        <v>59</v>
      </c>
      <c r="G105" s="115">
        <v>1</v>
      </c>
      <c r="H105" s="115" t="s">
        <v>174</v>
      </c>
      <c r="I105" s="116">
        <v>11</v>
      </c>
      <c r="J105" s="117" t="s">
        <v>115</v>
      </c>
      <c r="K105" s="115" t="s">
        <v>144</v>
      </c>
      <c r="L105" s="115" t="s">
        <v>159</v>
      </c>
      <c r="M105" s="118">
        <v>88557867</v>
      </c>
      <c r="N105" s="119">
        <v>88557867</v>
      </c>
      <c r="O105" s="115" t="s">
        <v>63</v>
      </c>
      <c r="P105" s="115" t="s">
        <v>64</v>
      </c>
      <c r="Q105" s="140" t="s">
        <v>185</v>
      </c>
      <c r="S105" s="120" t="s">
        <v>1025</v>
      </c>
      <c r="T105" s="123" t="s">
        <v>1026</v>
      </c>
      <c r="U105" s="122">
        <v>44221</v>
      </c>
      <c r="V105" s="123" t="s">
        <v>1027</v>
      </c>
      <c r="W105" s="124" t="s">
        <v>502</v>
      </c>
      <c r="X105" s="174">
        <v>87216078</v>
      </c>
      <c r="Y105" s="181">
        <v>0</v>
      </c>
      <c r="Z105" s="174">
        <v>87216078</v>
      </c>
      <c r="AA105" s="123" t="s">
        <v>1028</v>
      </c>
      <c r="AB105" s="124">
        <v>11821</v>
      </c>
      <c r="AC105" s="123" t="s">
        <v>496</v>
      </c>
      <c r="AD105" s="125">
        <v>44222</v>
      </c>
      <c r="AE105" s="125">
        <v>44550</v>
      </c>
      <c r="AF105" s="123" t="s">
        <v>565</v>
      </c>
      <c r="AG105" s="123" t="s">
        <v>566</v>
      </c>
    </row>
    <row r="106" spans="1:33" ht="272.45" customHeight="1" x14ac:dyDescent="0.35">
      <c r="A106" s="114">
        <v>78</v>
      </c>
      <c r="B106" s="128" t="s">
        <v>188</v>
      </c>
      <c r="C106" s="137" t="s">
        <v>184</v>
      </c>
      <c r="D106" s="138">
        <v>80101706</v>
      </c>
      <c r="E106" s="139" t="s">
        <v>284</v>
      </c>
      <c r="F106" s="138" t="s">
        <v>59</v>
      </c>
      <c r="G106" s="115">
        <v>1</v>
      </c>
      <c r="H106" s="115" t="s">
        <v>174</v>
      </c>
      <c r="I106" s="116">
        <v>11</v>
      </c>
      <c r="J106" s="117" t="s">
        <v>115</v>
      </c>
      <c r="K106" s="115" t="s">
        <v>144</v>
      </c>
      <c r="L106" s="115" t="s">
        <v>159</v>
      </c>
      <c r="M106" s="118">
        <v>66249920</v>
      </c>
      <c r="N106" s="119">
        <v>66249920</v>
      </c>
      <c r="O106" s="115" t="s">
        <v>63</v>
      </c>
      <c r="P106" s="115" t="s">
        <v>64</v>
      </c>
      <c r="Q106" s="140" t="s">
        <v>185</v>
      </c>
      <c r="S106" s="120" t="s">
        <v>1029</v>
      </c>
      <c r="T106" s="123" t="s">
        <v>1030</v>
      </c>
      <c r="U106" s="122">
        <v>44221</v>
      </c>
      <c r="V106" s="123" t="s">
        <v>1031</v>
      </c>
      <c r="W106" s="124" t="s">
        <v>502</v>
      </c>
      <c r="X106" s="174">
        <v>65246133</v>
      </c>
      <c r="Y106" s="181">
        <v>0</v>
      </c>
      <c r="Z106" s="174">
        <v>65246133</v>
      </c>
      <c r="AA106" s="123" t="s">
        <v>1032</v>
      </c>
      <c r="AB106" s="124">
        <v>11921</v>
      </c>
      <c r="AC106" s="123" t="s">
        <v>496</v>
      </c>
      <c r="AD106" s="125">
        <v>44224</v>
      </c>
      <c r="AE106" s="125">
        <v>44550</v>
      </c>
      <c r="AF106" s="123" t="s">
        <v>565</v>
      </c>
      <c r="AG106" s="123" t="s">
        <v>566</v>
      </c>
    </row>
    <row r="107" spans="1:33" ht="272.45" customHeight="1" x14ac:dyDescent="0.35">
      <c r="A107" s="114">
        <v>79</v>
      </c>
      <c r="B107" s="128" t="s">
        <v>188</v>
      </c>
      <c r="C107" s="137" t="s">
        <v>184</v>
      </c>
      <c r="D107" s="138">
        <v>80101706</v>
      </c>
      <c r="E107" s="139" t="s">
        <v>285</v>
      </c>
      <c r="F107" s="138" t="s">
        <v>59</v>
      </c>
      <c r="G107" s="115">
        <v>1</v>
      </c>
      <c r="H107" s="115" t="s">
        <v>174</v>
      </c>
      <c r="I107" s="116">
        <v>11</v>
      </c>
      <c r="J107" s="117" t="s">
        <v>115</v>
      </c>
      <c r="K107" s="115" t="s">
        <v>144</v>
      </c>
      <c r="L107" s="115" t="s">
        <v>159</v>
      </c>
      <c r="M107" s="118">
        <v>31982720</v>
      </c>
      <c r="N107" s="119">
        <v>31982720</v>
      </c>
      <c r="O107" s="115" t="s">
        <v>63</v>
      </c>
      <c r="P107" s="115" t="s">
        <v>64</v>
      </c>
      <c r="Q107" s="140" t="s">
        <v>185</v>
      </c>
      <c r="S107" s="120" t="s">
        <v>1033</v>
      </c>
      <c r="T107" s="123" t="s">
        <v>1034</v>
      </c>
      <c r="U107" s="122">
        <v>44231</v>
      </c>
      <c r="V107" s="123" t="s">
        <v>1035</v>
      </c>
      <c r="W107" s="124" t="s">
        <v>502</v>
      </c>
      <c r="X107" s="174">
        <v>30432042</v>
      </c>
      <c r="Y107" s="181">
        <v>0</v>
      </c>
      <c r="Z107" s="174">
        <v>30432042</v>
      </c>
      <c r="AA107" s="123" t="s">
        <v>1036</v>
      </c>
      <c r="AB107" s="124">
        <v>12021</v>
      </c>
      <c r="AC107" s="123" t="s">
        <v>496</v>
      </c>
      <c r="AD107" s="125">
        <v>44232</v>
      </c>
      <c r="AE107" s="125">
        <v>44550</v>
      </c>
      <c r="AF107" s="123" t="s">
        <v>565</v>
      </c>
      <c r="AG107" s="123" t="s">
        <v>566</v>
      </c>
    </row>
    <row r="108" spans="1:33" ht="272.45" customHeight="1" x14ac:dyDescent="0.35">
      <c r="A108" s="114">
        <v>80</v>
      </c>
      <c r="B108" s="128" t="s">
        <v>189</v>
      </c>
      <c r="C108" s="137" t="s">
        <v>184</v>
      </c>
      <c r="D108" s="138">
        <v>80101706</v>
      </c>
      <c r="E108" s="139" t="s">
        <v>286</v>
      </c>
      <c r="F108" s="138" t="s">
        <v>59</v>
      </c>
      <c r="G108" s="115">
        <v>1</v>
      </c>
      <c r="H108" s="115" t="s">
        <v>174</v>
      </c>
      <c r="I108" s="116">
        <v>11</v>
      </c>
      <c r="J108" s="117" t="s">
        <v>115</v>
      </c>
      <c r="K108" s="115" t="s">
        <v>144</v>
      </c>
      <c r="L108" s="115" t="s">
        <v>159</v>
      </c>
      <c r="M108" s="118">
        <v>66249920</v>
      </c>
      <c r="N108" s="119">
        <v>66249920</v>
      </c>
      <c r="O108" s="115" t="s">
        <v>63</v>
      </c>
      <c r="P108" s="115" t="s">
        <v>64</v>
      </c>
      <c r="Q108" s="140" t="s">
        <v>185</v>
      </c>
      <c r="S108" s="120" t="s">
        <v>1037</v>
      </c>
      <c r="T108" s="123" t="s">
        <v>1038</v>
      </c>
      <c r="U108" s="122">
        <v>44221</v>
      </c>
      <c r="V108" s="123" t="s">
        <v>1039</v>
      </c>
      <c r="W108" s="124" t="s">
        <v>502</v>
      </c>
      <c r="X108" s="174">
        <v>65246133</v>
      </c>
      <c r="Y108" s="181">
        <v>0</v>
      </c>
      <c r="Z108" s="174">
        <v>65246133</v>
      </c>
      <c r="AA108" s="123" t="s">
        <v>1032</v>
      </c>
      <c r="AB108" s="124">
        <v>12121</v>
      </c>
      <c r="AC108" s="123" t="s">
        <v>496</v>
      </c>
      <c r="AD108" s="125">
        <v>44222</v>
      </c>
      <c r="AE108" s="125">
        <v>44550</v>
      </c>
      <c r="AF108" s="123" t="s">
        <v>565</v>
      </c>
      <c r="AG108" s="123" t="s">
        <v>566</v>
      </c>
    </row>
    <row r="109" spans="1:33" ht="272.45" customHeight="1" x14ac:dyDescent="0.35">
      <c r="A109" s="114">
        <v>81</v>
      </c>
      <c r="B109" s="128" t="s">
        <v>188</v>
      </c>
      <c r="C109" s="137" t="s">
        <v>184</v>
      </c>
      <c r="D109" s="138">
        <v>80101706</v>
      </c>
      <c r="E109" s="139" t="s">
        <v>287</v>
      </c>
      <c r="F109" s="138" t="s">
        <v>59</v>
      </c>
      <c r="G109" s="115">
        <v>1</v>
      </c>
      <c r="H109" s="115" t="s">
        <v>174</v>
      </c>
      <c r="I109" s="116">
        <v>11</v>
      </c>
      <c r="J109" s="117" t="s">
        <v>115</v>
      </c>
      <c r="K109" s="115" t="s">
        <v>144</v>
      </c>
      <c r="L109" s="115" t="s">
        <v>159</v>
      </c>
      <c r="M109" s="118">
        <v>58120040</v>
      </c>
      <c r="N109" s="118">
        <v>58120040</v>
      </c>
      <c r="O109" s="115" t="s">
        <v>63</v>
      </c>
      <c r="P109" s="115" t="s">
        <v>64</v>
      </c>
      <c r="Q109" s="140" t="s">
        <v>185</v>
      </c>
      <c r="S109" s="120" t="s">
        <v>1040</v>
      </c>
      <c r="T109" s="123" t="s">
        <v>1041</v>
      </c>
      <c r="U109" s="122">
        <v>44230</v>
      </c>
      <c r="V109" s="123" t="s">
        <v>1042</v>
      </c>
      <c r="W109" s="124" t="s">
        <v>502</v>
      </c>
      <c r="X109" s="174">
        <v>55478219</v>
      </c>
      <c r="Y109" s="181">
        <v>0</v>
      </c>
      <c r="Z109" s="174">
        <v>55478219</v>
      </c>
      <c r="AA109" s="123" t="s">
        <v>983</v>
      </c>
      <c r="AB109" s="124">
        <v>12221</v>
      </c>
      <c r="AC109" s="123" t="s">
        <v>496</v>
      </c>
      <c r="AD109" s="125">
        <v>44231</v>
      </c>
      <c r="AE109" s="125">
        <v>44550</v>
      </c>
      <c r="AF109" s="123" t="s">
        <v>565</v>
      </c>
      <c r="AG109" s="123" t="s">
        <v>566</v>
      </c>
    </row>
    <row r="110" spans="1:33" ht="272.45" customHeight="1" x14ac:dyDescent="0.35">
      <c r="A110" s="114">
        <v>82</v>
      </c>
      <c r="B110" s="128" t="s">
        <v>188</v>
      </c>
      <c r="C110" s="137" t="s">
        <v>184</v>
      </c>
      <c r="D110" s="138">
        <v>80101706</v>
      </c>
      <c r="E110" s="139" t="s">
        <v>288</v>
      </c>
      <c r="F110" s="138" t="s">
        <v>59</v>
      </c>
      <c r="G110" s="115">
        <v>1</v>
      </c>
      <c r="H110" s="115" t="s">
        <v>174</v>
      </c>
      <c r="I110" s="116">
        <v>11</v>
      </c>
      <c r="J110" s="117" t="s">
        <v>115</v>
      </c>
      <c r="K110" s="115" t="s">
        <v>144</v>
      </c>
      <c r="L110" s="115" t="s">
        <v>159</v>
      </c>
      <c r="M110" s="118">
        <v>58120040</v>
      </c>
      <c r="N110" s="118">
        <v>58120040</v>
      </c>
      <c r="O110" s="115" t="s">
        <v>63</v>
      </c>
      <c r="P110" s="115" t="s">
        <v>64</v>
      </c>
      <c r="Q110" s="140" t="s">
        <v>185</v>
      </c>
      <c r="S110" s="120" t="s">
        <v>1043</v>
      </c>
      <c r="T110" s="123" t="s">
        <v>1044</v>
      </c>
      <c r="U110" s="122">
        <v>44230</v>
      </c>
      <c r="V110" s="123" t="s">
        <v>1045</v>
      </c>
      <c r="W110" s="124" t="s">
        <v>502</v>
      </c>
      <c r="X110" s="174">
        <v>55478219</v>
      </c>
      <c r="Y110" s="181">
        <v>0</v>
      </c>
      <c r="Z110" s="174">
        <v>55478219</v>
      </c>
      <c r="AA110" s="123" t="s">
        <v>1046</v>
      </c>
      <c r="AB110" s="124">
        <v>12321</v>
      </c>
      <c r="AC110" s="123" t="s">
        <v>496</v>
      </c>
      <c r="AD110" s="125">
        <v>44231</v>
      </c>
      <c r="AE110" s="125">
        <v>44550</v>
      </c>
      <c r="AF110" s="123" t="s">
        <v>565</v>
      </c>
      <c r="AG110" s="123" t="s">
        <v>566</v>
      </c>
    </row>
    <row r="111" spans="1:33" ht="272.45" customHeight="1" x14ac:dyDescent="0.35">
      <c r="A111" s="114">
        <v>83</v>
      </c>
      <c r="B111" s="128" t="s">
        <v>188</v>
      </c>
      <c r="C111" s="137" t="s">
        <v>184</v>
      </c>
      <c r="D111" s="138">
        <v>80101706</v>
      </c>
      <c r="E111" s="139" t="s">
        <v>289</v>
      </c>
      <c r="F111" s="138" t="s">
        <v>59</v>
      </c>
      <c r="G111" s="115">
        <v>1</v>
      </c>
      <c r="H111" s="115" t="s">
        <v>174</v>
      </c>
      <c r="I111" s="116">
        <v>11</v>
      </c>
      <c r="J111" s="117" t="s">
        <v>115</v>
      </c>
      <c r="K111" s="115" t="s">
        <v>144</v>
      </c>
      <c r="L111" s="115" t="s">
        <v>159</v>
      </c>
      <c r="M111" s="118">
        <v>58120040</v>
      </c>
      <c r="N111" s="118">
        <v>58120040</v>
      </c>
      <c r="O111" s="115" t="s">
        <v>63</v>
      </c>
      <c r="P111" s="115" t="s">
        <v>64</v>
      </c>
      <c r="Q111" s="140" t="s">
        <v>185</v>
      </c>
      <c r="S111" s="120" t="s">
        <v>1047</v>
      </c>
      <c r="T111" s="123" t="s">
        <v>1048</v>
      </c>
      <c r="U111" s="122">
        <v>44225</v>
      </c>
      <c r="V111" s="123" t="s">
        <v>1049</v>
      </c>
      <c r="W111" s="124" t="s">
        <v>502</v>
      </c>
      <c r="X111" s="174">
        <v>56358826</v>
      </c>
      <c r="Y111" s="181">
        <v>0</v>
      </c>
      <c r="Z111" s="174">
        <v>56358826</v>
      </c>
      <c r="AA111" s="123" t="s">
        <v>1050</v>
      </c>
      <c r="AB111" s="124">
        <v>12421</v>
      </c>
      <c r="AC111" s="123" t="s">
        <v>1016</v>
      </c>
      <c r="AD111" s="125">
        <v>44228</v>
      </c>
      <c r="AE111" s="125">
        <v>44550</v>
      </c>
      <c r="AF111" s="123" t="s">
        <v>565</v>
      </c>
      <c r="AG111" s="123" t="s">
        <v>566</v>
      </c>
    </row>
    <row r="112" spans="1:33" ht="272.45" customHeight="1" x14ac:dyDescent="0.35">
      <c r="A112" s="114">
        <v>84</v>
      </c>
      <c r="B112" s="128" t="s">
        <v>188</v>
      </c>
      <c r="C112" s="137" t="s">
        <v>184</v>
      </c>
      <c r="D112" s="138">
        <v>80101706</v>
      </c>
      <c r="E112" s="139" t="s">
        <v>290</v>
      </c>
      <c r="F112" s="138" t="s">
        <v>59</v>
      </c>
      <c r="G112" s="115">
        <v>1</v>
      </c>
      <c r="H112" s="115" t="s">
        <v>174</v>
      </c>
      <c r="I112" s="116">
        <v>11</v>
      </c>
      <c r="J112" s="117" t="s">
        <v>115</v>
      </c>
      <c r="K112" s="115" t="s">
        <v>144</v>
      </c>
      <c r="L112" s="115" t="s">
        <v>159</v>
      </c>
      <c r="M112" s="118">
        <v>58120040</v>
      </c>
      <c r="N112" s="118">
        <v>58120040</v>
      </c>
      <c r="O112" s="115" t="s">
        <v>63</v>
      </c>
      <c r="P112" s="115" t="s">
        <v>64</v>
      </c>
      <c r="Q112" s="140" t="s">
        <v>185</v>
      </c>
      <c r="S112" s="120" t="s">
        <v>1051</v>
      </c>
      <c r="T112" s="123" t="s">
        <v>1052</v>
      </c>
      <c r="U112" s="122">
        <v>44231</v>
      </c>
      <c r="V112" s="123" t="s">
        <v>1053</v>
      </c>
      <c r="W112" s="124" t="s">
        <v>502</v>
      </c>
      <c r="X112" s="174">
        <v>55302098</v>
      </c>
      <c r="Y112" s="181">
        <v>0</v>
      </c>
      <c r="Z112" s="174">
        <v>55302098</v>
      </c>
      <c r="AA112" s="123" t="s">
        <v>1054</v>
      </c>
      <c r="AB112" s="124">
        <v>12521</v>
      </c>
      <c r="AC112" s="123" t="s">
        <v>496</v>
      </c>
      <c r="AD112" s="125">
        <v>44232</v>
      </c>
      <c r="AE112" s="125">
        <v>44550</v>
      </c>
      <c r="AF112" s="123" t="s">
        <v>565</v>
      </c>
      <c r="AG112" s="123" t="s">
        <v>566</v>
      </c>
    </row>
    <row r="113" spans="1:33" ht="272.45" customHeight="1" x14ac:dyDescent="0.35">
      <c r="A113" s="114">
        <v>85</v>
      </c>
      <c r="B113" s="128" t="s">
        <v>178</v>
      </c>
      <c r="C113" s="137" t="s">
        <v>1253</v>
      </c>
      <c r="D113" s="138">
        <v>80101706</v>
      </c>
      <c r="E113" s="139" t="s">
        <v>291</v>
      </c>
      <c r="F113" s="138" t="s">
        <v>59</v>
      </c>
      <c r="G113" s="115">
        <v>1</v>
      </c>
      <c r="H113" s="115" t="s">
        <v>86</v>
      </c>
      <c r="I113" s="116">
        <v>11</v>
      </c>
      <c r="J113" s="117" t="s">
        <v>115</v>
      </c>
      <c r="K113" s="115" t="s">
        <v>144</v>
      </c>
      <c r="L113" s="115" t="s">
        <v>175</v>
      </c>
      <c r="M113" s="118">
        <v>55969760</v>
      </c>
      <c r="N113" s="119">
        <v>55969760</v>
      </c>
      <c r="O113" s="115" t="s">
        <v>63</v>
      </c>
      <c r="P113" s="115" t="s">
        <v>64</v>
      </c>
      <c r="Q113" s="140" t="s">
        <v>185</v>
      </c>
      <c r="S113" s="120" t="s">
        <v>1312</v>
      </c>
      <c r="T113" s="123" t="s">
        <v>1313</v>
      </c>
      <c r="U113" s="122">
        <v>44256</v>
      </c>
      <c r="V113" s="123" t="s">
        <v>1314</v>
      </c>
      <c r="W113" s="124" t="s">
        <v>502</v>
      </c>
      <c r="X113" s="174">
        <v>53166667</v>
      </c>
      <c r="Y113" s="181">
        <v>-733333</v>
      </c>
      <c r="Z113" s="174">
        <f>SUM(X113+Y113)</f>
        <v>52433334</v>
      </c>
      <c r="AA113" s="123" t="s">
        <v>1315</v>
      </c>
      <c r="AB113" s="124">
        <v>25321</v>
      </c>
      <c r="AC113" s="123" t="s">
        <v>496</v>
      </c>
      <c r="AD113" s="125">
        <v>44261</v>
      </c>
      <c r="AE113" s="125">
        <v>44550</v>
      </c>
      <c r="AF113" s="123" t="s">
        <v>796</v>
      </c>
      <c r="AG113" s="123" t="s">
        <v>109</v>
      </c>
    </row>
    <row r="114" spans="1:33" ht="272.45" customHeight="1" x14ac:dyDescent="0.35">
      <c r="A114" s="114">
        <v>86</v>
      </c>
      <c r="B114" s="128" t="s">
        <v>178</v>
      </c>
      <c r="C114" s="137" t="s">
        <v>184</v>
      </c>
      <c r="D114" s="138">
        <v>80101706</v>
      </c>
      <c r="E114" s="139" t="s">
        <v>292</v>
      </c>
      <c r="F114" s="138" t="s">
        <v>59</v>
      </c>
      <c r="G114" s="115">
        <v>1</v>
      </c>
      <c r="H114" s="115" t="s">
        <v>174</v>
      </c>
      <c r="I114" s="116">
        <v>11</v>
      </c>
      <c r="J114" s="117" t="s">
        <v>115</v>
      </c>
      <c r="K114" s="115" t="s">
        <v>144</v>
      </c>
      <c r="L114" s="115" t="s">
        <v>175</v>
      </c>
      <c r="M114" s="118">
        <v>66382420</v>
      </c>
      <c r="N114" s="119">
        <v>66382420</v>
      </c>
      <c r="O114" s="115" t="s">
        <v>63</v>
      </c>
      <c r="P114" s="115" t="s">
        <v>64</v>
      </c>
      <c r="Q114" s="140" t="s">
        <v>185</v>
      </c>
      <c r="S114" s="120" t="s">
        <v>1055</v>
      </c>
      <c r="T114" s="123" t="s">
        <v>1056</v>
      </c>
      <c r="U114" s="122">
        <v>44229</v>
      </c>
      <c r="V114" s="123" t="s">
        <v>1057</v>
      </c>
      <c r="W114" s="124" t="s">
        <v>502</v>
      </c>
      <c r="X114" s="174">
        <v>63566191</v>
      </c>
      <c r="Y114" s="181">
        <v>-58336062</v>
      </c>
      <c r="Z114" s="174">
        <f>SUM(X114+Y114)</f>
        <v>5230129</v>
      </c>
      <c r="AA114" s="123" t="s">
        <v>1058</v>
      </c>
      <c r="AB114" s="124">
        <v>25221</v>
      </c>
      <c r="AC114" s="123" t="s">
        <v>496</v>
      </c>
      <c r="AD114" s="125">
        <v>44230</v>
      </c>
      <c r="AE114" s="125">
        <v>44550</v>
      </c>
      <c r="AF114" s="123" t="s">
        <v>565</v>
      </c>
      <c r="AG114" s="123" t="s">
        <v>566</v>
      </c>
    </row>
    <row r="115" spans="1:33" ht="272.45" customHeight="1" x14ac:dyDescent="0.35">
      <c r="A115" s="114">
        <v>87</v>
      </c>
      <c r="B115" s="128" t="s">
        <v>178</v>
      </c>
      <c r="C115" s="137" t="s">
        <v>184</v>
      </c>
      <c r="D115" s="138">
        <v>80101706</v>
      </c>
      <c r="E115" s="139" t="s">
        <v>293</v>
      </c>
      <c r="F115" s="138" t="s">
        <v>59</v>
      </c>
      <c r="G115" s="115">
        <v>1</v>
      </c>
      <c r="H115" s="115" t="s">
        <v>174</v>
      </c>
      <c r="I115" s="116">
        <v>11</v>
      </c>
      <c r="J115" s="117" t="s">
        <v>115</v>
      </c>
      <c r="K115" s="115" t="s">
        <v>144</v>
      </c>
      <c r="L115" s="115" t="s">
        <v>175</v>
      </c>
      <c r="M115" s="118">
        <v>66382420</v>
      </c>
      <c r="N115" s="119">
        <v>66382420</v>
      </c>
      <c r="O115" s="115" t="s">
        <v>63</v>
      </c>
      <c r="P115" s="115" t="s">
        <v>64</v>
      </c>
      <c r="Q115" s="140" t="s">
        <v>185</v>
      </c>
      <c r="S115" s="120" t="s">
        <v>1059</v>
      </c>
      <c r="T115" s="123" t="s">
        <v>1060</v>
      </c>
      <c r="U115" s="122">
        <v>44229</v>
      </c>
      <c r="V115" s="123" t="s">
        <v>1061</v>
      </c>
      <c r="W115" s="124" t="s">
        <v>502</v>
      </c>
      <c r="X115" s="174">
        <v>63566191</v>
      </c>
      <c r="Y115" s="181">
        <v>0</v>
      </c>
      <c r="Z115" s="174">
        <v>63566191</v>
      </c>
      <c r="AA115" s="123" t="s">
        <v>1058</v>
      </c>
      <c r="AB115" s="124">
        <v>25121</v>
      </c>
      <c r="AC115" s="123" t="s">
        <v>496</v>
      </c>
      <c r="AD115" s="125">
        <v>44230</v>
      </c>
      <c r="AE115" s="125">
        <v>44550</v>
      </c>
      <c r="AF115" s="123" t="s">
        <v>565</v>
      </c>
      <c r="AG115" s="123" t="s">
        <v>566</v>
      </c>
    </row>
    <row r="116" spans="1:33" ht="272.45" customHeight="1" x14ac:dyDescent="0.35">
      <c r="A116" s="114">
        <v>88</v>
      </c>
      <c r="B116" s="128" t="s">
        <v>190</v>
      </c>
      <c r="C116" s="137" t="s">
        <v>130</v>
      </c>
      <c r="D116" s="138">
        <v>80101706</v>
      </c>
      <c r="E116" s="139" t="s">
        <v>294</v>
      </c>
      <c r="F116" s="138" t="s">
        <v>59</v>
      </c>
      <c r="G116" s="115">
        <v>1</v>
      </c>
      <c r="H116" s="115" t="s">
        <v>179</v>
      </c>
      <c r="I116" s="116">
        <v>10.5</v>
      </c>
      <c r="J116" s="117" t="s">
        <v>115</v>
      </c>
      <c r="K116" s="115" t="s">
        <v>144</v>
      </c>
      <c r="L116" s="115" t="s">
        <v>159</v>
      </c>
      <c r="M116" s="118">
        <v>85605938</v>
      </c>
      <c r="N116" s="119">
        <v>85605938</v>
      </c>
      <c r="O116" s="115" t="s">
        <v>63</v>
      </c>
      <c r="P116" s="115" t="s">
        <v>64</v>
      </c>
      <c r="Q116" s="140" t="s">
        <v>191</v>
      </c>
      <c r="S116" s="120" t="s">
        <v>1062</v>
      </c>
      <c r="T116" s="123" t="s">
        <v>1063</v>
      </c>
      <c r="U116" s="122">
        <v>44239</v>
      </c>
      <c r="V116" s="123" t="s">
        <v>1064</v>
      </c>
      <c r="W116" s="124" t="s">
        <v>502</v>
      </c>
      <c r="X116" s="174">
        <v>81580578</v>
      </c>
      <c r="Y116" s="181">
        <v>0</v>
      </c>
      <c r="Z116" s="174">
        <v>81580578</v>
      </c>
      <c r="AA116" s="123" t="s">
        <v>1065</v>
      </c>
      <c r="AB116" s="124">
        <v>12621</v>
      </c>
      <c r="AC116" s="123" t="s">
        <v>496</v>
      </c>
      <c r="AD116" s="125">
        <v>44242</v>
      </c>
      <c r="AE116" s="125">
        <v>44550</v>
      </c>
      <c r="AF116" s="123" t="s">
        <v>1066</v>
      </c>
      <c r="AG116" s="123" t="s">
        <v>130</v>
      </c>
    </row>
    <row r="117" spans="1:33" ht="272.45" customHeight="1" x14ac:dyDescent="0.35">
      <c r="A117" s="114">
        <v>89</v>
      </c>
      <c r="B117" s="128" t="s">
        <v>190</v>
      </c>
      <c r="C117" s="137" t="s">
        <v>130</v>
      </c>
      <c r="D117" s="138">
        <v>80101706</v>
      </c>
      <c r="E117" s="139" t="s">
        <v>295</v>
      </c>
      <c r="F117" s="138" t="s">
        <v>59</v>
      </c>
      <c r="G117" s="115">
        <v>1</v>
      </c>
      <c r="H117" s="115" t="s">
        <v>174</v>
      </c>
      <c r="I117" s="116">
        <v>11</v>
      </c>
      <c r="J117" s="117" t="s">
        <v>115</v>
      </c>
      <c r="K117" s="115" t="s">
        <v>144</v>
      </c>
      <c r="L117" s="115" t="s">
        <v>159</v>
      </c>
      <c r="M117" s="118">
        <v>69676640</v>
      </c>
      <c r="N117" s="119">
        <v>69676640</v>
      </c>
      <c r="O117" s="115" t="s">
        <v>63</v>
      </c>
      <c r="P117" s="115" t="s">
        <v>64</v>
      </c>
      <c r="Q117" s="140" t="s">
        <v>191</v>
      </c>
      <c r="S117" s="120" t="s">
        <v>1067</v>
      </c>
      <c r="T117" s="123" t="s">
        <v>1068</v>
      </c>
      <c r="U117" s="122">
        <v>44218</v>
      </c>
      <c r="V117" s="123" t="s">
        <v>1069</v>
      </c>
      <c r="W117" s="124" t="s">
        <v>502</v>
      </c>
      <c r="X117" s="174">
        <v>68832075</v>
      </c>
      <c r="Y117" s="181">
        <v>0</v>
      </c>
      <c r="Z117" s="174">
        <v>68832075</v>
      </c>
      <c r="AA117" s="123" t="s">
        <v>1070</v>
      </c>
      <c r="AB117" s="124">
        <v>12721</v>
      </c>
      <c r="AC117" s="123" t="s">
        <v>496</v>
      </c>
      <c r="AD117" s="125">
        <v>44219</v>
      </c>
      <c r="AE117" s="125">
        <v>44550</v>
      </c>
      <c r="AF117" s="123" t="s">
        <v>591</v>
      </c>
      <c r="AG117" s="123" t="s">
        <v>130</v>
      </c>
    </row>
    <row r="118" spans="1:33" ht="272.45" customHeight="1" x14ac:dyDescent="0.35">
      <c r="A118" s="114">
        <v>90</v>
      </c>
      <c r="B118" s="128" t="s">
        <v>176</v>
      </c>
      <c r="C118" s="137" t="s">
        <v>130</v>
      </c>
      <c r="D118" s="138">
        <v>80101706</v>
      </c>
      <c r="E118" s="139" t="s">
        <v>296</v>
      </c>
      <c r="F118" s="138" t="s">
        <v>59</v>
      </c>
      <c r="G118" s="115">
        <v>1</v>
      </c>
      <c r="H118" s="115" t="s">
        <v>179</v>
      </c>
      <c r="I118" s="116">
        <v>10</v>
      </c>
      <c r="J118" s="117" t="s">
        <v>115</v>
      </c>
      <c r="K118" s="115" t="s">
        <v>144</v>
      </c>
      <c r="L118" s="115" t="s">
        <v>175</v>
      </c>
      <c r="M118" s="118">
        <v>27943344</v>
      </c>
      <c r="N118" s="119">
        <v>27943344</v>
      </c>
      <c r="O118" s="115" t="s">
        <v>63</v>
      </c>
      <c r="P118" s="115" t="s">
        <v>64</v>
      </c>
      <c r="Q118" s="140" t="s">
        <v>191</v>
      </c>
      <c r="S118" s="120" t="s">
        <v>1071</v>
      </c>
      <c r="T118" s="123" t="s">
        <v>1072</v>
      </c>
      <c r="U118" s="122">
        <v>44242</v>
      </c>
      <c r="V118" s="123" t="s">
        <v>1073</v>
      </c>
      <c r="W118" s="124" t="s">
        <v>502</v>
      </c>
      <c r="X118" s="174">
        <v>27943344</v>
      </c>
      <c r="Y118" s="181">
        <v>0</v>
      </c>
      <c r="Z118" s="174">
        <v>27943344</v>
      </c>
      <c r="AA118" s="123" t="s">
        <v>1074</v>
      </c>
      <c r="AB118" s="124">
        <v>21621</v>
      </c>
      <c r="AC118" s="123" t="s">
        <v>1075</v>
      </c>
      <c r="AD118" s="125">
        <v>44243</v>
      </c>
      <c r="AE118" s="125">
        <v>44546</v>
      </c>
      <c r="AF118" s="123" t="s">
        <v>1076</v>
      </c>
      <c r="AG118" s="123" t="s">
        <v>130</v>
      </c>
    </row>
    <row r="119" spans="1:33" ht="272.45" customHeight="1" x14ac:dyDescent="0.35">
      <c r="A119" s="114">
        <v>91</v>
      </c>
      <c r="B119" s="128" t="s">
        <v>181</v>
      </c>
      <c r="C119" s="137" t="s">
        <v>130</v>
      </c>
      <c r="D119" s="138">
        <v>80101706</v>
      </c>
      <c r="E119" s="139" t="s">
        <v>297</v>
      </c>
      <c r="F119" s="138" t="s">
        <v>59</v>
      </c>
      <c r="G119" s="115">
        <v>1</v>
      </c>
      <c r="H119" s="115" t="s">
        <v>174</v>
      </c>
      <c r="I119" s="116">
        <v>11.5</v>
      </c>
      <c r="J119" s="117" t="s">
        <v>115</v>
      </c>
      <c r="K119" s="115" t="s">
        <v>144</v>
      </c>
      <c r="L119" s="115" t="s">
        <v>175</v>
      </c>
      <c r="M119" s="118">
        <v>32029240</v>
      </c>
      <c r="N119" s="119">
        <v>32029240</v>
      </c>
      <c r="O119" s="115" t="s">
        <v>63</v>
      </c>
      <c r="P119" s="115" t="s">
        <v>64</v>
      </c>
      <c r="Q119" s="140" t="s">
        <v>191</v>
      </c>
      <c r="S119" s="120" t="s">
        <v>587</v>
      </c>
      <c r="T119" s="123" t="s">
        <v>588</v>
      </c>
      <c r="U119" s="122">
        <v>44211</v>
      </c>
      <c r="V119" s="123" t="s">
        <v>589</v>
      </c>
      <c r="W119" s="124" t="s">
        <v>502</v>
      </c>
      <c r="X119" s="174">
        <v>31743258</v>
      </c>
      <c r="Y119" s="181">
        <v>0</v>
      </c>
      <c r="Z119" s="174">
        <v>31743258</v>
      </c>
      <c r="AA119" s="123" t="s">
        <v>590</v>
      </c>
      <c r="AB119" s="124">
        <v>18321</v>
      </c>
      <c r="AC119" s="123" t="s">
        <v>496</v>
      </c>
      <c r="AD119" s="125">
        <v>44212</v>
      </c>
      <c r="AE119" s="125">
        <v>44550</v>
      </c>
      <c r="AF119" s="123" t="s">
        <v>591</v>
      </c>
      <c r="AG119" s="123" t="s">
        <v>130</v>
      </c>
    </row>
    <row r="120" spans="1:33" ht="272.45" customHeight="1" x14ac:dyDescent="0.35">
      <c r="A120" s="114">
        <v>92</v>
      </c>
      <c r="B120" s="128" t="s">
        <v>190</v>
      </c>
      <c r="C120" s="137" t="s">
        <v>130</v>
      </c>
      <c r="D120" s="138">
        <v>80101706</v>
      </c>
      <c r="E120" s="139" t="s">
        <v>299</v>
      </c>
      <c r="F120" s="138" t="s">
        <v>59</v>
      </c>
      <c r="G120" s="115">
        <v>1</v>
      </c>
      <c r="H120" s="115" t="s">
        <v>174</v>
      </c>
      <c r="I120" s="116">
        <v>11</v>
      </c>
      <c r="J120" s="117" t="s">
        <v>115</v>
      </c>
      <c r="K120" s="115" t="s">
        <v>144</v>
      </c>
      <c r="L120" s="115" t="s">
        <v>159</v>
      </c>
      <c r="M120" s="118">
        <v>88557867</v>
      </c>
      <c r="N120" s="119">
        <v>88557867</v>
      </c>
      <c r="O120" s="115" t="s">
        <v>63</v>
      </c>
      <c r="P120" s="115" t="s">
        <v>64</v>
      </c>
      <c r="Q120" s="140" t="s">
        <v>191</v>
      </c>
      <c r="S120" s="120" t="s">
        <v>1077</v>
      </c>
      <c r="T120" s="123" t="s">
        <v>1078</v>
      </c>
      <c r="U120" s="122">
        <v>44221</v>
      </c>
      <c r="V120" s="123" t="s">
        <v>1079</v>
      </c>
      <c r="W120" s="124" t="s">
        <v>502</v>
      </c>
      <c r="X120" s="174">
        <v>87216078</v>
      </c>
      <c r="Y120" s="181">
        <v>0</v>
      </c>
      <c r="Z120" s="174">
        <v>87216078</v>
      </c>
      <c r="AA120" s="123" t="s">
        <v>1080</v>
      </c>
      <c r="AB120" s="124">
        <v>16221</v>
      </c>
      <c r="AC120" s="123" t="s">
        <v>496</v>
      </c>
      <c r="AD120" s="125">
        <v>44222</v>
      </c>
      <c r="AE120" s="125">
        <v>44550</v>
      </c>
      <c r="AF120" s="123" t="s">
        <v>1081</v>
      </c>
      <c r="AG120" s="123" t="s">
        <v>130</v>
      </c>
    </row>
    <row r="121" spans="1:33" ht="272.45" customHeight="1" x14ac:dyDescent="0.35">
      <c r="A121" s="114">
        <v>93</v>
      </c>
      <c r="B121" s="128" t="s">
        <v>178</v>
      </c>
      <c r="C121" s="137" t="s">
        <v>130</v>
      </c>
      <c r="D121" s="138">
        <v>80101706</v>
      </c>
      <c r="E121" s="139" t="s">
        <v>298</v>
      </c>
      <c r="F121" s="138" t="s">
        <v>59</v>
      </c>
      <c r="G121" s="115">
        <v>1</v>
      </c>
      <c r="H121" s="115" t="s">
        <v>179</v>
      </c>
      <c r="I121" s="116">
        <v>10.5</v>
      </c>
      <c r="J121" s="117" t="s">
        <v>115</v>
      </c>
      <c r="K121" s="115" t="s">
        <v>144</v>
      </c>
      <c r="L121" s="115" t="s">
        <v>175</v>
      </c>
      <c r="M121" s="118">
        <v>85605938</v>
      </c>
      <c r="N121" s="119">
        <v>85605938</v>
      </c>
      <c r="O121" s="115" t="s">
        <v>63</v>
      </c>
      <c r="P121" s="115" t="s">
        <v>64</v>
      </c>
      <c r="Q121" s="140" t="s">
        <v>191</v>
      </c>
      <c r="S121" s="120" t="s">
        <v>1082</v>
      </c>
      <c r="T121" s="123" t="s">
        <v>1083</v>
      </c>
      <c r="U121" s="122">
        <v>44236</v>
      </c>
      <c r="V121" s="123" t="s">
        <v>1084</v>
      </c>
      <c r="W121" s="124" t="s">
        <v>502</v>
      </c>
      <c r="X121" s="174">
        <v>82922364</v>
      </c>
      <c r="Y121" s="181">
        <v>0</v>
      </c>
      <c r="Z121" s="174">
        <v>82922364</v>
      </c>
      <c r="AA121" s="123" t="s">
        <v>1085</v>
      </c>
      <c r="AB121" s="124">
        <v>21421</v>
      </c>
      <c r="AC121" s="123" t="s">
        <v>496</v>
      </c>
      <c r="AD121" s="125">
        <v>44237</v>
      </c>
      <c r="AE121" s="125">
        <v>44550</v>
      </c>
      <c r="AF121" s="123" t="s">
        <v>1086</v>
      </c>
      <c r="AG121" s="123" t="s">
        <v>130</v>
      </c>
    </row>
    <row r="122" spans="1:33" ht="272.45" customHeight="1" x14ac:dyDescent="0.35">
      <c r="A122" s="114">
        <v>94</v>
      </c>
      <c r="B122" s="128" t="s">
        <v>176</v>
      </c>
      <c r="C122" s="137" t="s">
        <v>130</v>
      </c>
      <c r="D122" s="138">
        <v>80101706</v>
      </c>
      <c r="E122" s="139" t="s">
        <v>300</v>
      </c>
      <c r="F122" s="138" t="s">
        <v>59</v>
      </c>
      <c r="G122" s="115">
        <v>1</v>
      </c>
      <c r="H122" s="115" t="s">
        <v>1087</v>
      </c>
      <c r="I122" s="116">
        <v>9</v>
      </c>
      <c r="J122" s="117" t="s">
        <v>115</v>
      </c>
      <c r="K122" s="115" t="s">
        <v>144</v>
      </c>
      <c r="L122" s="115" t="s">
        <v>175</v>
      </c>
      <c r="M122" s="118"/>
      <c r="N122" s="119"/>
      <c r="O122" s="115" t="s">
        <v>63</v>
      </c>
      <c r="P122" s="115" t="s">
        <v>64</v>
      </c>
      <c r="Q122" s="140" t="s">
        <v>191</v>
      </c>
      <c r="S122" s="120" t="s">
        <v>1332</v>
      </c>
      <c r="T122" s="123" t="s">
        <v>1333</v>
      </c>
      <c r="U122" s="122">
        <v>44273</v>
      </c>
      <c r="V122" s="123" t="s">
        <v>1334</v>
      </c>
      <c r="W122" s="124" t="s">
        <v>502</v>
      </c>
      <c r="X122" s="174">
        <v>38412493</v>
      </c>
      <c r="Y122" s="175">
        <v>-38412493</v>
      </c>
      <c r="Z122" s="174"/>
      <c r="AA122" s="123" t="s">
        <v>1335</v>
      </c>
      <c r="AB122" s="124">
        <v>27221</v>
      </c>
      <c r="AC122" s="123" t="s">
        <v>496</v>
      </c>
      <c r="AD122" s="125">
        <v>44274</v>
      </c>
      <c r="AE122" s="125">
        <v>44550</v>
      </c>
      <c r="AF122" s="123" t="s">
        <v>591</v>
      </c>
      <c r="AG122" s="123" t="s">
        <v>130</v>
      </c>
    </row>
    <row r="123" spans="1:33" ht="272.45" customHeight="1" x14ac:dyDescent="0.35">
      <c r="A123" s="114">
        <v>95</v>
      </c>
      <c r="B123" s="128" t="s">
        <v>192</v>
      </c>
      <c r="C123" s="128" t="s">
        <v>164</v>
      </c>
      <c r="D123" s="138">
        <v>80101706</v>
      </c>
      <c r="E123" s="139" t="s">
        <v>301</v>
      </c>
      <c r="F123" s="138" t="s">
        <v>59</v>
      </c>
      <c r="G123" s="115">
        <v>1</v>
      </c>
      <c r="H123" s="115" t="s">
        <v>86</v>
      </c>
      <c r="I123" s="116">
        <v>11.4</v>
      </c>
      <c r="J123" s="117" t="s">
        <v>87</v>
      </c>
      <c r="K123" s="115" t="s">
        <v>95</v>
      </c>
      <c r="L123" s="115" t="s">
        <v>193</v>
      </c>
      <c r="M123" s="118">
        <v>58174629</v>
      </c>
      <c r="N123" s="119">
        <v>58174629</v>
      </c>
      <c r="O123" s="115" t="s">
        <v>63</v>
      </c>
      <c r="P123" s="115" t="s">
        <v>64</v>
      </c>
      <c r="Q123" s="140" t="s">
        <v>194</v>
      </c>
      <c r="S123" s="120" t="s">
        <v>592</v>
      </c>
      <c r="T123" s="123" t="s">
        <v>593</v>
      </c>
      <c r="U123" s="122">
        <v>44203</v>
      </c>
      <c r="V123" s="123" t="s">
        <v>594</v>
      </c>
      <c r="W123" s="124" t="s">
        <v>502</v>
      </c>
      <c r="X123" s="174">
        <v>58174629</v>
      </c>
      <c r="Y123" s="181">
        <v>0</v>
      </c>
      <c r="Z123" s="174">
        <v>58174629</v>
      </c>
      <c r="AA123" s="123" t="s">
        <v>595</v>
      </c>
      <c r="AB123" s="124">
        <v>2421</v>
      </c>
      <c r="AC123" s="123" t="s">
        <v>496</v>
      </c>
      <c r="AD123" s="125">
        <v>44204</v>
      </c>
      <c r="AE123" s="125">
        <v>44550</v>
      </c>
      <c r="AF123" s="123" t="s">
        <v>596</v>
      </c>
      <c r="AG123" s="123" t="s">
        <v>597</v>
      </c>
    </row>
    <row r="124" spans="1:33" ht="272.45" customHeight="1" x14ac:dyDescent="0.35">
      <c r="A124" s="114">
        <v>96</v>
      </c>
      <c r="B124" s="128" t="s">
        <v>195</v>
      </c>
      <c r="C124" s="128" t="s">
        <v>164</v>
      </c>
      <c r="D124" s="138">
        <v>80101706</v>
      </c>
      <c r="E124" s="139" t="s">
        <v>302</v>
      </c>
      <c r="F124" s="138" t="s">
        <v>59</v>
      </c>
      <c r="G124" s="115">
        <v>1</v>
      </c>
      <c r="H124" s="115" t="s">
        <v>86</v>
      </c>
      <c r="I124" s="116">
        <v>11.4</v>
      </c>
      <c r="J124" s="117" t="s">
        <v>87</v>
      </c>
      <c r="K124" s="115" t="s">
        <v>95</v>
      </c>
      <c r="L124" s="115" t="s">
        <v>193</v>
      </c>
      <c r="M124" s="118">
        <v>79924817</v>
      </c>
      <c r="N124" s="119">
        <v>79924817</v>
      </c>
      <c r="O124" s="115" t="s">
        <v>63</v>
      </c>
      <c r="P124" s="115" t="s">
        <v>64</v>
      </c>
      <c r="Q124" s="140" t="s">
        <v>194</v>
      </c>
      <c r="S124" s="120" t="s">
        <v>598</v>
      </c>
      <c r="T124" s="123" t="s">
        <v>599</v>
      </c>
      <c r="U124" s="122">
        <v>44203</v>
      </c>
      <c r="V124" s="123" t="s">
        <v>600</v>
      </c>
      <c r="W124" s="124" t="s">
        <v>502</v>
      </c>
      <c r="X124" s="174">
        <v>79924808</v>
      </c>
      <c r="Y124" s="181">
        <v>0</v>
      </c>
      <c r="Z124" s="174">
        <v>79924808</v>
      </c>
      <c r="AA124" s="123" t="s">
        <v>601</v>
      </c>
      <c r="AB124" s="124">
        <v>2521</v>
      </c>
      <c r="AC124" s="123" t="s">
        <v>496</v>
      </c>
      <c r="AD124" s="125">
        <v>44205</v>
      </c>
      <c r="AE124" s="125">
        <v>44550</v>
      </c>
      <c r="AF124" s="123" t="s">
        <v>602</v>
      </c>
      <c r="AG124" s="123" t="s">
        <v>597</v>
      </c>
    </row>
    <row r="125" spans="1:33" s="25" customFormat="1" ht="272.45" customHeight="1" x14ac:dyDescent="0.35">
      <c r="A125" s="114">
        <v>97</v>
      </c>
      <c r="B125" s="128" t="s">
        <v>195</v>
      </c>
      <c r="C125" s="128" t="s">
        <v>164</v>
      </c>
      <c r="D125" s="138">
        <v>80101706</v>
      </c>
      <c r="E125" s="139" t="s">
        <v>303</v>
      </c>
      <c r="F125" s="138" t="s">
        <v>59</v>
      </c>
      <c r="G125" s="115">
        <v>1</v>
      </c>
      <c r="H125" s="115" t="s">
        <v>86</v>
      </c>
      <c r="I125" s="116">
        <v>11.2</v>
      </c>
      <c r="J125" s="117" t="s">
        <v>87</v>
      </c>
      <c r="K125" s="115" t="s">
        <v>95</v>
      </c>
      <c r="L125" s="115" t="s">
        <v>193</v>
      </c>
      <c r="M125" s="118">
        <v>57156997</v>
      </c>
      <c r="N125" s="119">
        <v>57156997</v>
      </c>
      <c r="O125" s="115" t="s">
        <v>63</v>
      </c>
      <c r="P125" s="115" t="s">
        <v>64</v>
      </c>
      <c r="Q125" s="140" t="s">
        <v>194</v>
      </c>
      <c r="R125" s="24"/>
      <c r="S125" s="120" t="s">
        <v>603</v>
      </c>
      <c r="T125" s="123" t="s">
        <v>604</v>
      </c>
      <c r="U125" s="122">
        <v>44209</v>
      </c>
      <c r="V125" s="123" t="s">
        <v>605</v>
      </c>
      <c r="W125" s="124" t="s">
        <v>502</v>
      </c>
      <c r="X125" s="174">
        <v>57156997</v>
      </c>
      <c r="Y125" s="181">
        <v>0</v>
      </c>
      <c r="Z125" s="174">
        <v>57156997</v>
      </c>
      <c r="AA125" s="123" t="s">
        <v>606</v>
      </c>
      <c r="AB125" s="124">
        <v>17121</v>
      </c>
      <c r="AC125" s="123" t="s">
        <v>496</v>
      </c>
      <c r="AD125" s="125">
        <v>44211</v>
      </c>
      <c r="AE125" s="125">
        <v>44550</v>
      </c>
      <c r="AF125" s="123" t="s">
        <v>607</v>
      </c>
      <c r="AG125" s="123" t="s">
        <v>597</v>
      </c>
    </row>
    <row r="126" spans="1:33" ht="272.45" customHeight="1" x14ac:dyDescent="0.35">
      <c r="A126" s="114">
        <v>98</v>
      </c>
      <c r="B126" s="128" t="s">
        <v>195</v>
      </c>
      <c r="C126" s="128" t="s">
        <v>164</v>
      </c>
      <c r="D126" s="138">
        <v>80101706</v>
      </c>
      <c r="E126" s="139" t="s">
        <v>304</v>
      </c>
      <c r="F126" s="138" t="s">
        <v>59</v>
      </c>
      <c r="G126" s="115">
        <v>1</v>
      </c>
      <c r="H126" s="115" t="s">
        <v>86</v>
      </c>
      <c r="I126" s="116">
        <v>11</v>
      </c>
      <c r="J126" s="117" t="s">
        <v>87</v>
      </c>
      <c r="K126" s="115" t="s">
        <v>95</v>
      </c>
      <c r="L126" s="115" t="s">
        <v>193</v>
      </c>
      <c r="M126" s="118">
        <v>67524000</v>
      </c>
      <c r="N126" s="119">
        <v>67524000</v>
      </c>
      <c r="O126" s="115" t="s">
        <v>63</v>
      </c>
      <c r="P126" s="115" t="s">
        <v>64</v>
      </c>
      <c r="Q126" s="140" t="s">
        <v>194</v>
      </c>
      <c r="S126" s="120" t="s">
        <v>1088</v>
      </c>
      <c r="T126" s="123" t="s">
        <v>1089</v>
      </c>
      <c r="U126" s="122">
        <v>44217</v>
      </c>
      <c r="V126" s="123" t="s">
        <v>1090</v>
      </c>
      <c r="W126" s="124" t="s">
        <v>502</v>
      </c>
      <c r="X126" s="174">
        <v>67320000</v>
      </c>
      <c r="Y126" s="181">
        <v>0</v>
      </c>
      <c r="Z126" s="174">
        <v>67320000</v>
      </c>
      <c r="AA126" s="123" t="s">
        <v>1091</v>
      </c>
      <c r="AB126" s="124">
        <v>17221</v>
      </c>
      <c r="AC126" s="123" t="s">
        <v>508</v>
      </c>
      <c r="AD126" s="125">
        <v>44219</v>
      </c>
      <c r="AE126" s="125">
        <v>44551</v>
      </c>
      <c r="AF126" s="123" t="s">
        <v>607</v>
      </c>
      <c r="AG126" s="123" t="s">
        <v>597</v>
      </c>
    </row>
    <row r="127" spans="1:33" ht="272.45" customHeight="1" x14ac:dyDescent="0.35">
      <c r="A127" s="114">
        <v>99</v>
      </c>
      <c r="B127" s="128" t="s">
        <v>195</v>
      </c>
      <c r="C127" s="128" t="s">
        <v>164</v>
      </c>
      <c r="D127" s="138">
        <v>80101706</v>
      </c>
      <c r="E127" s="139" t="s">
        <v>305</v>
      </c>
      <c r="F127" s="138" t="s">
        <v>59</v>
      </c>
      <c r="G127" s="115">
        <v>1</v>
      </c>
      <c r="H127" s="115" t="s">
        <v>86</v>
      </c>
      <c r="I127" s="116">
        <v>11</v>
      </c>
      <c r="J127" s="117" t="s">
        <v>87</v>
      </c>
      <c r="K127" s="115" t="s">
        <v>95</v>
      </c>
      <c r="L127" s="115" t="s">
        <v>193</v>
      </c>
      <c r="M127" s="118">
        <v>89399075</v>
      </c>
      <c r="N127" s="119">
        <v>89399075</v>
      </c>
      <c r="O127" s="115" t="s">
        <v>63</v>
      </c>
      <c r="P127" s="115" t="s">
        <v>64</v>
      </c>
      <c r="Q127" s="140" t="s">
        <v>194</v>
      </c>
      <c r="S127" s="120" t="s">
        <v>608</v>
      </c>
      <c r="T127" s="123" t="s">
        <v>609</v>
      </c>
      <c r="U127" s="122">
        <v>44215</v>
      </c>
      <c r="V127" s="123" t="s">
        <v>610</v>
      </c>
      <c r="W127" s="124" t="s">
        <v>502</v>
      </c>
      <c r="X127" s="174">
        <v>89399075</v>
      </c>
      <c r="Y127" s="181">
        <v>0</v>
      </c>
      <c r="Z127" s="174">
        <v>89399075</v>
      </c>
      <c r="AA127" s="123" t="s">
        <v>610</v>
      </c>
      <c r="AB127" s="124">
        <v>17421</v>
      </c>
      <c r="AC127" s="123" t="s">
        <v>496</v>
      </c>
      <c r="AD127" s="125">
        <v>44217</v>
      </c>
      <c r="AE127" s="125">
        <v>44550</v>
      </c>
      <c r="AF127" s="123" t="s">
        <v>602</v>
      </c>
      <c r="AG127" s="123" t="s">
        <v>597</v>
      </c>
    </row>
    <row r="128" spans="1:33" ht="272.45" customHeight="1" x14ac:dyDescent="0.35">
      <c r="A128" s="114">
        <v>100</v>
      </c>
      <c r="B128" s="128" t="s">
        <v>195</v>
      </c>
      <c r="C128" s="128" t="s">
        <v>164</v>
      </c>
      <c r="D128" s="138">
        <v>80101706</v>
      </c>
      <c r="E128" s="139" t="s">
        <v>306</v>
      </c>
      <c r="F128" s="138" t="s">
        <v>59</v>
      </c>
      <c r="G128" s="115">
        <v>1</v>
      </c>
      <c r="H128" s="115" t="s">
        <v>86</v>
      </c>
      <c r="I128" s="116">
        <v>11</v>
      </c>
      <c r="J128" s="117" t="s">
        <v>87</v>
      </c>
      <c r="K128" s="115" t="s">
        <v>95</v>
      </c>
      <c r="L128" s="115" t="s">
        <v>193</v>
      </c>
      <c r="M128" s="118">
        <v>67320000</v>
      </c>
      <c r="N128" s="119">
        <v>67320000</v>
      </c>
      <c r="O128" s="115" t="s">
        <v>63</v>
      </c>
      <c r="P128" s="115" t="s">
        <v>64</v>
      </c>
      <c r="Q128" s="140" t="s">
        <v>194</v>
      </c>
      <c r="S128" s="120" t="s">
        <v>1092</v>
      </c>
      <c r="T128" s="123" t="s">
        <v>1093</v>
      </c>
      <c r="U128" s="122">
        <v>44218</v>
      </c>
      <c r="V128" s="123" t="s">
        <v>1094</v>
      </c>
      <c r="W128" s="124" t="s">
        <v>502</v>
      </c>
      <c r="X128" s="174">
        <v>67320000</v>
      </c>
      <c r="Y128" s="181">
        <v>0</v>
      </c>
      <c r="Z128" s="174">
        <v>67320000</v>
      </c>
      <c r="AA128" s="123" t="s">
        <v>1095</v>
      </c>
      <c r="AB128" s="124">
        <v>17321</v>
      </c>
      <c r="AC128" s="123" t="s">
        <v>508</v>
      </c>
      <c r="AD128" s="125">
        <v>44218</v>
      </c>
      <c r="AE128" s="125">
        <v>44551</v>
      </c>
      <c r="AF128" s="123" t="s">
        <v>1096</v>
      </c>
      <c r="AG128" s="123" t="s">
        <v>597</v>
      </c>
    </row>
    <row r="129" spans="1:33" ht="272.45" customHeight="1" x14ac:dyDescent="0.35">
      <c r="A129" s="114">
        <v>101</v>
      </c>
      <c r="B129" s="128" t="s">
        <v>192</v>
      </c>
      <c r="C129" s="128" t="s">
        <v>164</v>
      </c>
      <c r="D129" s="138">
        <v>80101706</v>
      </c>
      <c r="E129" s="139" t="s">
        <v>307</v>
      </c>
      <c r="F129" s="138" t="s">
        <v>59</v>
      </c>
      <c r="G129" s="115">
        <v>1</v>
      </c>
      <c r="H129" s="115" t="s">
        <v>79</v>
      </c>
      <c r="I129" s="116">
        <v>9</v>
      </c>
      <c r="J129" s="117" t="s">
        <v>87</v>
      </c>
      <c r="K129" s="115" t="s">
        <v>95</v>
      </c>
      <c r="L129" s="115" t="s">
        <v>193</v>
      </c>
      <c r="M129" s="118">
        <v>80901744</v>
      </c>
      <c r="N129" s="119">
        <v>80901744</v>
      </c>
      <c r="O129" s="115" t="s">
        <v>63</v>
      </c>
      <c r="P129" s="115" t="s">
        <v>64</v>
      </c>
      <c r="Q129" s="140" t="s">
        <v>194</v>
      </c>
      <c r="S129" s="120" t="s">
        <v>1336</v>
      </c>
      <c r="T129" s="123" t="s">
        <v>1337</v>
      </c>
      <c r="U129" s="122">
        <v>44291</v>
      </c>
      <c r="V129" s="123" t="s">
        <v>1338</v>
      </c>
      <c r="W129" s="124" t="s">
        <v>502</v>
      </c>
      <c r="X129" s="174">
        <v>65128448</v>
      </c>
      <c r="Y129" s="175">
        <v>0</v>
      </c>
      <c r="Z129" s="174">
        <v>65128448</v>
      </c>
      <c r="AA129" s="123" t="s">
        <v>1339</v>
      </c>
      <c r="AB129" s="124">
        <v>28121</v>
      </c>
      <c r="AC129" s="123" t="s">
        <v>1340</v>
      </c>
      <c r="AD129" s="125">
        <v>44293</v>
      </c>
      <c r="AE129" s="125">
        <v>44551</v>
      </c>
      <c r="AF129" s="123" t="s">
        <v>1341</v>
      </c>
      <c r="AG129" s="123" t="s">
        <v>597</v>
      </c>
    </row>
    <row r="130" spans="1:33" ht="272.45" customHeight="1" x14ac:dyDescent="0.35">
      <c r="A130" s="114">
        <v>102</v>
      </c>
      <c r="B130" s="128" t="s">
        <v>192</v>
      </c>
      <c r="C130" s="128" t="s">
        <v>164</v>
      </c>
      <c r="D130" s="138">
        <v>80101706</v>
      </c>
      <c r="E130" s="139" t="s">
        <v>308</v>
      </c>
      <c r="F130" s="138" t="s">
        <v>59</v>
      </c>
      <c r="G130" s="115">
        <v>1</v>
      </c>
      <c r="H130" s="115" t="s">
        <v>79</v>
      </c>
      <c r="I130" s="116">
        <v>9</v>
      </c>
      <c r="J130" s="117" t="s">
        <v>87</v>
      </c>
      <c r="K130" s="115" t="s">
        <v>95</v>
      </c>
      <c r="L130" s="115" t="s">
        <v>193</v>
      </c>
      <c r="M130" s="118">
        <v>96311600</v>
      </c>
      <c r="N130" s="119">
        <v>96311600</v>
      </c>
      <c r="O130" s="115" t="s">
        <v>63</v>
      </c>
      <c r="P130" s="115" t="s">
        <v>64</v>
      </c>
      <c r="Q130" s="140" t="s">
        <v>194</v>
      </c>
      <c r="S130" s="120" t="s">
        <v>1342</v>
      </c>
      <c r="T130" s="123" t="s">
        <v>1343</v>
      </c>
      <c r="U130" s="122">
        <v>44291</v>
      </c>
      <c r="V130" s="123" t="s">
        <v>1344</v>
      </c>
      <c r="W130" s="124" t="s">
        <v>502</v>
      </c>
      <c r="X130" s="174">
        <v>77728811</v>
      </c>
      <c r="Y130" s="272">
        <v>-64976392.170000002</v>
      </c>
      <c r="Z130" s="174">
        <f>SUM(X130+Y130)</f>
        <v>12752418.829999998</v>
      </c>
      <c r="AA130" s="123" t="s">
        <v>1345</v>
      </c>
      <c r="AB130" s="124">
        <v>27921</v>
      </c>
      <c r="AC130" s="123" t="s">
        <v>1340</v>
      </c>
      <c r="AD130" s="125">
        <v>44293</v>
      </c>
      <c r="AE130" s="125">
        <v>44551</v>
      </c>
      <c r="AF130" s="123" t="s">
        <v>1346</v>
      </c>
      <c r="AG130" s="123" t="s">
        <v>597</v>
      </c>
    </row>
    <row r="131" spans="1:33" ht="272.45" customHeight="1" x14ac:dyDescent="0.35">
      <c r="A131" s="114">
        <v>103</v>
      </c>
      <c r="B131" s="128" t="s">
        <v>195</v>
      </c>
      <c r="C131" s="128" t="s">
        <v>164</v>
      </c>
      <c r="D131" s="138">
        <v>80101706</v>
      </c>
      <c r="E131" s="139" t="s">
        <v>309</v>
      </c>
      <c r="F131" s="138" t="s">
        <v>59</v>
      </c>
      <c r="G131" s="115">
        <v>1</v>
      </c>
      <c r="H131" s="115" t="s">
        <v>93</v>
      </c>
      <c r="I131" s="116">
        <v>10</v>
      </c>
      <c r="J131" s="117" t="s">
        <v>87</v>
      </c>
      <c r="K131" s="115" t="s">
        <v>95</v>
      </c>
      <c r="L131" s="115" t="s">
        <v>193</v>
      </c>
      <c r="M131" s="118">
        <v>59438016</v>
      </c>
      <c r="N131" s="119">
        <v>59438016</v>
      </c>
      <c r="O131" s="115" t="s">
        <v>63</v>
      </c>
      <c r="P131" s="115" t="s">
        <v>64</v>
      </c>
      <c r="Q131" s="140" t="s">
        <v>194</v>
      </c>
      <c r="S131" s="120" t="s">
        <v>1347</v>
      </c>
      <c r="T131" s="123" t="s">
        <v>1348</v>
      </c>
      <c r="U131" s="122">
        <v>44273</v>
      </c>
      <c r="V131" s="123" t="s">
        <v>1349</v>
      </c>
      <c r="W131" s="124" t="s">
        <v>502</v>
      </c>
      <c r="X131" s="174">
        <v>51213888</v>
      </c>
      <c r="Y131" s="175">
        <v>0</v>
      </c>
      <c r="Z131" s="174">
        <v>51213888</v>
      </c>
      <c r="AA131" s="123" t="s">
        <v>1350</v>
      </c>
      <c r="AB131" s="124">
        <v>26021</v>
      </c>
      <c r="AC131" s="123" t="s">
        <v>1351</v>
      </c>
      <c r="AD131" s="125">
        <v>44274</v>
      </c>
      <c r="AE131" s="125">
        <v>44551</v>
      </c>
      <c r="AF131" s="123" t="s">
        <v>596</v>
      </c>
      <c r="AG131" s="123" t="s">
        <v>597</v>
      </c>
    </row>
    <row r="132" spans="1:33" ht="272.45" customHeight="1" x14ac:dyDescent="0.35">
      <c r="A132" s="114">
        <v>104</v>
      </c>
      <c r="B132" s="141" t="s">
        <v>192</v>
      </c>
      <c r="C132" s="141" t="s">
        <v>164</v>
      </c>
      <c r="D132" s="186">
        <v>80101706</v>
      </c>
      <c r="E132" s="158" t="s">
        <v>310</v>
      </c>
      <c r="F132" s="186" t="s">
        <v>59</v>
      </c>
      <c r="G132" s="142">
        <v>1</v>
      </c>
      <c r="H132" s="142" t="s">
        <v>79</v>
      </c>
      <c r="I132" s="145">
        <v>9</v>
      </c>
      <c r="J132" s="148" t="s">
        <v>87</v>
      </c>
      <c r="K132" s="142" t="s">
        <v>95</v>
      </c>
      <c r="L132" s="142" t="s">
        <v>193</v>
      </c>
      <c r="M132" s="146"/>
      <c r="N132" s="147"/>
      <c r="O132" s="154" t="s">
        <v>63</v>
      </c>
      <c r="P132" s="154" t="s">
        <v>64</v>
      </c>
      <c r="Q132" s="155" t="s">
        <v>194</v>
      </c>
      <c r="S132" s="120"/>
      <c r="T132" s="121"/>
      <c r="U132" s="125"/>
      <c r="V132" s="123"/>
      <c r="W132" s="124"/>
      <c r="X132" s="174"/>
      <c r="Y132" s="181"/>
      <c r="Z132" s="174"/>
      <c r="AA132" s="123"/>
      <c r="AB132" s="124"/>
      <c r="AC132" s="123"/>
      <c r="AD132" s="125"/>
      <c r="AE132" s="125"/>
      <c r="AF132" s="124"/>
      <c r="AG132" s="124"/>
    </row>
    <row r="133" spans="1:33" ht="272.45" customHeight="1" x14ac:dyDescent="0.35">
      <c r="A133" s="114">
        <v>105</v>
      </c>
      <c r="B133" s="128" t="s">
        <v>192</v>
      </c>
      <c r="C133" s="137" t="s">
        <v>127</v>
      </c>
      <c r="D133" s="138">
        <v>80101706</v>
      </c>
      <c r="E133" s="139" t="s">
        <v>311</v>
      </c>
      <c r="F133" s="138" t="s">
        <v>59</v>
      </c>
      <c r="G133" s="115">
        <v>1</v>
      </c>
      <c r="H133" s="115" t="s">
        <v>86</v>
      </c>
      <c r="I133" s="116">
        <v>11.2</v>
      </c>
      <c r="J133" s="117" t="s">
        <v>87</v>
      </c>
      <c r="K133" s="115" t="s">
        <v>95</v>
      </c>
      <c r="L133" s="115" t="s">
        <v>193</v>
      </c>
      <c r="M133" s="118">
        <v>109136671</v>
      </c>
      <c r="N133" s="119">
        <v>109136671</v>
      </c>
      <c r="O133" s="115" t="s">
        <v>63</v>
      </c>
      <c r="P133" s="115" t="s">
        <v>64</v>
      </c>
      <c r="Q133" s="140" t="s">
        <v>196</v>
      </c>
      <c r="S133" s="120" t="s">
        <v>611</v>
      </c>
      <c r="T133" s="123" t="s">
        <v>612</v>
      </c>
      <c r="U133" s="122">
        <v>44211</v>
      </c>
      <c r="V133" s="123" t="s">
        <v>613</v>
      </c>
      <c r="W133" s="124" t="s">
        <v>502</v>
      </c>
      <c r="X133" s="174">
        <v>109136671</v>
      </c>
      <c r="Y133" s="181">
        <v>0</v>
      </c>
      <c r="Z133" s="174">
        <v>109136671</v>
      </c>
      <c r="AA133" s="123" t="s">
        <v>614</v>
      </c>
      <c r="AB133" s="124">
        <v>17521</v>
      </c>
      <c r="AC133" s="123" t="s">
        <v>496</v>
      </c>
      <c r="AD133" s="125">
        <v>44211</v>
      </c>
      <c r="AE133" s="125">
        <v>44551</v>
      </c>
      <c r="AF133" s="123" t="s">
        <v>615</v>
      </c>
      <c r="AG133" s="123" t="s">
        <v>616</v>
      </c>
    </row>
    <row r="134" spans="1:33" ht="272.45" customHeight="1" x14ac:dyDescent="0.35">
      <c r="A134" s="114">
        <v>106</v>
      </c>
      <c r="B134" s="128" t="s">
        <v>192</v>
      </c>
      <c r="C134" s="137" t="s">
        <v>139</v>
      </c>
      <c r="D134" s="138">
        <v>80101706</v>
      </c>
      <c r="E134" s="139" t="s">
        <v>312</v>
      </c>
      <c r="F134" s="138" t="s">
        <v>59</v>
      </c>
      <c r="G134" s="115">
        <v>1</v>
      </c>
      <c r="H134" s="115" t="s">
        <v>86</v>
      </c>
      <c r="I134" s="116">
        <v>11.8</v>
      </c>
      <c r="J134" s="117" t="s">
        <v>87</v>
      </c>
      <c r="K134" s="115" t="s">
        <v>95</v>
      </c>
      <c r="L134" s="115" t="s">
        <v>193</v>
      </c>
      <c r="M134" s="118">
        <v>70867339</v>
      </c>
      <c r="N134" s="119">
        <v>70867339</v>
      </c>
      <c r="O134" s="115" t="s">
        <v>63</v>
      </c>
      <c r="P134" s="115" t="s">
        <v>64</v>
      </c>
      <c r="Q134" s="140" t="s">
        <v>138</v>
      </c>
      <c r="S134" s="120" t="s">
        <v>617</v>
      </c>
      <c r="T134" s="123" t="s">
        <v>618</v>
      </c>
      <c r="U134" s="122">
        <v>44202</v>
      </c>
      <c r="V134" s="123" t="s">
        <v>619</v>
      </c>
      <c r="W134" s="124" t="s">
        <v>502</v>
      </c>
      <c r="X134" s="174">
        <v>70666581</v>
      </c>
      <c r="Y134" s="181">
        <v>0</v>
      </c>
      <c r="Z134" s="174">
        <v>70666581</v>
      </c>
      <c r="AA134" s="123" t="s">
        <v>530</v>
      </c>
      <c r="AB134" s="124">
        <v>1721</v>
      </c>
      <c r="AC134" s="123" t="s">
        <v>525</v>
      </c>
      <c r="AD134" s="125">
        <v>44203</v>
      </c>
      <c r="AE134" s="125">
        <v>44558</v>
      </c>
      <c r="AF134" s="123" t="s">
        <v>526</v>
      </c>
      <c r="AG134" s="123" t="s">
        <v>139</v>
      </c>
    </row>
    <row r="135" spans="1:33" ht="272.45" customHeight="1" x14ac:dyDescent="0.35">
      <c r="A135" s="114">
        <v>107</v>
      </c>
      <c r="B135" s="128" t="s">
        <v>195</v>
      </c>
      <c r="C135" s="128" t="s">
        <v>123</v>
      </c>
      <c r="D135" s="138">
        <v>80101706</v>
      </c>
      <c r="E135" s="139" t="s">
        <v>313</v>
      </c>
      <c r="F135" s="138" t="s">
        <v>59</v>
      </c>
      <c r="G135" s="115">
        <v>1</v>
      </c>
      <c r="H135" s="115" t="s">
        <v>77</v>
      </c>
      <c r="I135" s="116">
        <v>8</v>
      </c>
      <c r="J135" s="117" t="s">
        <v>87</v>
      </c>
      <c r="K135" s="115" t="s">
        <v>95</v>
      </c>
      <c r="L135" s="115" t="s">
        <v>193</v>
      </c>
      <c r="M135" s="118">
        <v>30736640</v>
      </c>
      <c r="N135" s="119">
        <v>30736640</v>
      </c>
      <c r="O135" s="115" t="s">
        <v>63</v>
      </c>
      <c r="P135" s="115" t="s">
        <v>64</v>
      </c>
      <c r="Q135" s="140" t="s">
        <v>168</v>
      </c>
      <c r="S135" s="120" t="s">
        <v>1449</v>
      </c>
      <c r="T135" s="123" t="s">
        <v>1450</v>
      </c>
      <c r="U135" s="122">
        <v>44308</v>
      </c>
      <c r="V135" s="123" t="s">
        <v>1451</v>
      </c>
      <c r="W135" s="124" t="s">
        <v>502</v>
      </c>
      <c r="X135" s="174">
        <v>30698222</v>
      </c>
      <c r="Y135" s="175">
        <v>0</v>
      </c>
      <c r="Z135" s="174">
        <v>30698222</v>
      </c>
      <c r="AA135" s="123" t="s">
        <v>1452</v>
      </c>
      <c r="AB135" s="273">
        <v>17621</v>
      </c>
      <c r="AC135" s="123" t="s">
        <v>1453</v>
      </c>
      <c r="AD135" s="125">
        <v>44310</v>
      </c>
      <c r="AE135" s="125">
        <v>44547</v>
      </c>
      <c r="AF135" s="123" t="s">
        <v>1454</v>
      </c>
      <c r="AG135" s="123" t="s">
        <v>510</v>
      </c>
    </row>
    <row r="136" spans="1:33" ht="272.45" customHeight="1" x14ac:dyDescent="0.35">
      <c r="A136" s="114">
        <v>108</v>
      </c>
      <c r="B136" s="128" t="s">
        <v>195</v>
      </c>
      <c r="C136" s="128" t="s">
        <v>124</v>
      </c>
      <c r="D136" s="138">
        <v>80101706</v>
      </c>
      <c r="E136" s="139" t="s">
        <v>314</v>
      </c>
      <c r="F136" s="138" t="s">
        <v>59</v>
      </c>
      <c r="G136" s="115">
        <v>1</v>
      </c>
      <c r="H136" s="115" t="s">
        <v>93</v>
      </c>
      <c r="I136" s="116">
        <v>10</v>
      </c>
      <c r="J136" s="117" t="s">
        <v>87</v>
      </c>
      <c r="K136" s="115" t="s">
        <v>95</v>
      </c>
      <c r="L136" s="115" t="s">
        <v>193</v>
      </c>
      <c r="M136" s="118">
        <v>63176256</v>
      </c>
      <c r="N136" s="119">
        <v>63176256</v>
      </c>
      <c r="O136" s="115" t="s">
        <v>63</v>
      </c>
      <c r="P136" s="115" t="s">
        <v>64</v>
      </c>
      <c r="Q136" s="140" t="s">
        <v>169</v>
      </c>
      <c r="S136" s="120" t="s">
        <v>1290</v>
      </c>
      <c r="T136" s="123" t="s">
        <v>1291</v>
      </c>
      <c r="U136" s="122">
        <v>44251</v>
      </c>
      <c r="V136" s="123" t="s">
        <v>1292</v>
      </c>
      <c r="W136" s="124" t="s">
        <v>502</v>
      </c>
      <c r="X136" s="174">
        <v>54880000</v>
      </c>
      <c r="Y136" s="181">
        <v>-186667</v>
      </c>
      <c r="Z136" s="174">
        <f>SUM(X136+Y136)</f>
        <v>54693333</v>
      </c>
      <c r="AA136" s="123" t="s">
        <v>1293</v>
      </c>
      <c r="AB136" s="124">
        <v>17721</v>
      </c>
      <c r="AC136" s="123" t="s">
        <v>496</v>
      </c>
      <c r="AD136" s="125">
        <v>44253</v>
      </c>
      <c r="AE136" s="125">
        <v>44550</v>
      </c>
      <c r="AF136" s="123" t="s">
        <v>515</v>
      </c>
      <c r="AG136" s="123" t="s">
        <v>516</v>
      </c>
    </row>
    <row r="137" spans="1:33" ht="272.45" customHeight="1" x14ac:dyDescent="0.35">
      <c r="A137" s="114">
        <v>109</v>
      </c>
      <c r="B137" s="128" t="s">
        <v>178</v>
      </c>
      <c r="C137" s="137" t="s">
        <v>114</v>
      </c>
      <c r="D137" s="138">
        <v>80101706</v>
      </c>
      <c r="E137" s="139" t="s">
        <v>315</v>
      </c>
      <c r="F137" s="138" t="s">
        <v>59</v>
      </c>
      <c r="G137" s="115">
        <v>1</v>
      </c>
      <c r="H137" s="115" t="s">
        <v>86</v>
      </c>
      <c r="I137" s="116">
        <v>11</v>
      </c>
      <c r="J137" s="117" t="s">
        <v>87</v>
      </c>
      <c r="K137" s="115" t="s">
        <v>95</v>
      </c>
      <c r="L137" s="115" t="s">
        <v>175</v>
      </c>
      <c r="M137" s="118">
        <v>88557867</v>
      </c>
      <c r="N137" s="119">
        <v>88557867</v>
      </c>
      <c r="O137" s="115" t="s">
        <v>63</v>
      </c>
      <c r="P137" s="115" t="s">
        <v>64</v>
      </c>
      <c r="Q137" s="140" t="s">
        <v>160</v>
      </c>
      <c r="S137" s="120" t="s">
        <v>1097</v>
      </c>
      <c r="T137" s="123" t="s">
        <v>1098</v>
      </c>
      <c r="U137" s="122">
        <v>44238</v>
      </c>
      <c r="V137" s="123" t="s">
        <v>1099</v>
      </c>
      <c r="W137" s="124" t="s">
        <v>502</v>
      </c>
      <c r="X137" s="174">
        <v>85010346</v>
      </c>
      <c r="Y137" s="181">
        <v>0</v>
      </c>
      <c r="Z137" s="174">
        <v>85010346</v>
      </c>
      <c r="AA137" s="123" t="s">
        <v>1100</v>
      </c>
      <c r="AB137" s="124">
        <v>18821</v>
      </c>
      <c r="AC137" s="123" t="s">
        <v>496</v>
      </c>
      <c r="AD137" s="125">
        <v>44239</v>
      </c>
      <c r="AE137" s="125">
        <v>44550</v>
      </c>
      <c r="AF137" s="123" t="s">
        <v>624</v>
      </c>
      <c r="AG137" s="123" t="s">
        <v>114</v>
      </c>
    </row>
    <row r="138" spans="1:33" ht="272.45" customHeight="1" x14ac:dyDescent="0.35">
      <c r="A138" s="114">
        <v>110</v>
      </c>
      <c r="B138" s="128" t="s">
        <v>158</v>
      </c>
      <c r="C138" s="137" t="s">
        <v>114</v>
      </c>
      <c r="D138" s="138">
        <v>80101706</v>
      </c>
      <c r="E138" s="139" t="s">
        <v>316</v>
      </c>
      <c r="F138" s="138" t="s">
        <v>59</v>
      </c>
      <c r="G138" s="115">
        <v>1</v>
      </c>
      <c r="H138" s="115" t="s">
        <v>86</v>
      </c>
      <c r="I138" s="116">
        <v>11.5</v>
      </c>
      <c r="J138" s="117" t="s">
        <v>87</v>
      </c>
      <c r="K138" s="115" t="s">
        <v>95</v>
      </c>
      <c r="L138" s="115" t="s">
        <v>159</v>
      </c>
      <c r="M138" s="118">
        <v>106269856</v>
      </c>
      <c r="N138" s="119">
        <v>106269856</v>
      </c>
      <c r="O138" s="115" t="s">
        <v>63</v>
      </c>
      <c r="P138" s="115" t="s">
        <v>64</v>
      </c>
      <c r="Q138" s="140" t="s">
        <v>160</v>
      </c>
      <c r="S138" s="120" t="s">
        <v>620</v>
      </c>
      <c r="T138" s="123" t="s">
        <v>621</v>
      </c>
      <c r="U138" s="122">
        <v>44202</v>
      </c>
      <c r="V138" s="123" t="s">
        <v>622</v>
      </c>
      <c r="W138" s="124" t="s">
        <v>502</v>
      </c>
      <c r="X138" s="174">
        <v>106269856</v>
      </c>
      <c r="Y138" s="181">
        <v>0</v>
      </c>
      <c r="Z138" s="174">
        <v>106269856</v>
      </c>
      <c r="AA138" s="123" t="s">
        <v>623</v>
      </c>
      <c r="AB138" s="124">
        <v>3021</v>
      </c>
      <c r="AC138" s="123" t="s">
        <v>496</v>
      </c>
      <c r="AD138" s="125">
        <v>44203</v>
      </c>
      <c r="AE138" s="125">
        <v>44550</v>
      </c>
      <c r="AF138" s="123" t="s">
        <v>624</v>
      </c>
      <c r="AG138" s="123" t="s">
        <v>114</v>
      </c>
    </row>
    <row r="139" spans="1:33" ht="272.45" customHeight="1" x14ac:dyDescent="0.35">
      <c r="A139" s="114">
        <v>111</v>
      </c>
      <c r="B139" s="128" t="s">
        <v>158</v>
      </c>
      <c r="C139" s="137" t="s">
        <v>114</v>
      </c>
      <c r="D139" s="138">
        <v>80101706</v>
      </c>
      <c r="E139" s="139" t="s">
        <v>317</v>
      </c>
      <c r="F139" s="138" t="s">
        <v>59</v>
      </c>
      <c r="G139" s="115">
        <v>1</v>
      </c>
      <c r="H139" s="115" t="s">
        <v>86</v>
      </c>
      <c r="I139" s="116">
        <v>11.5</v>
      </c>
      <c r="J139" s="117" t="s">
        <v>87</v>
      </c>
      <c r="K139" s="115" t="s">
        <v>95</v>
      </c>
      <c r="L139" s="115" t="s">
        <v>159</v>
      </c>
      <c r="M139" s="118">
        <v>80157834</v>
      </c>
      <c r="N139" s="119">
        <v>80157834</v>
      </c>
      <c r="O139" s="115" t="s">
        <v>63</v>
      </c>
      <c r="P139" s="115" t="s">
        <v>64</v>
      </c>
      <c r="Q139" s="140" t="s">
        <v>160</v>
      </c>
      <c r="S139" s="120" t="s">
        <v>625</v>
      </c>
      <c r="T139" s="123" t="s">
        <v>626</v>
      </c>
      <c r="U139" s="122">
        <v>44202</v>
      </c>
      <c r="V139" s="123" t="s">
        <v>627</v>
      </c>
      <c r="W139" s="124" t="s">
        <v>502</v>
      </c>
      <c r="X139" s="174">
        <v>80157834</v>
      </c>
      <c r="Y139" s="181">
        <v>0</v>
      </c>
      <c r="Z139" s="174">
        <v>80157834</v>
      </c>
      <c r="AA139" s="123" t="s">
        <v>628</v>
      </c>
      <c r="AB139" s="124">
        <v>3121</v>
      </c>
      <c r="AC139" s="123" t="s">
        <v>496</v>
      </c>
      <c r="AD139" s="125">
        <v>44203</v>
      </c>
      <c r="AE139" s="125">
        <v>44550</v>
      </c>
      <c r="AF139" s="123" t="s">
        <v>624</v>
      </c>
      <c r="AG139" s="123" t="s">
        <v>114</v>
      </c>
    </row>
    <row r="140" spans="1:33" ht="272.45" customHeight="1" x14ac:dyDescent="0.35">
      <c r="A140" s="114">
        <v>112</v>
      </c>
      <c r="B140" s="128" t="s">
        <v>158</v>
      </c>
      <c r="C140" s="137" t="s">
        <v>114</v>
      </c>
      <c r="D140" s="138">
        <v>80101706</v>
      </c>
      <c r="E140" s="139" t="s">
        <v>318</v>
      </c>
      <c r="F140" s="138" t="s">
        <v>59</v>
      </c>
      <c r="G140" s="115">
        <v>1</v>
      </c>
      <c r="H140" s="115" t="s">
        <v>86</v>
      </c>
      <c r="I140" s="116">
        <v>11.5</v>
      </c>
      <c r="J140" s="117" t="s">
        <v>87</v>
      </c>
      <c r="K140" s="115" t="s">
        <v>95</v>
      </c>
      <c r="L140" s="115" t="s">
        <v>159</v>
      </c>
      <c r="M140" s="118">
        <v>59511119</v>
      </c>
      <c r="N140" s="119">
        <v>59511119</v>
      </c>
      <c r="O140" s="115" t="s">
        <v>63</v>
      </c>
      <c r="P140" s="115" t="s">
        <v>64</v>
      </c>
      <c r="Q140" s="140" t="s">
        <v>160</v>
      </c>
      <c r="S140" s="120" t="s">
        <v>629</v>
      </c>
      <c r="T140" s="123" t="s">
        <v>630</v>
      </c>
      <c r="U140" s="122">
        <v>44202</v>
      </c>
      <c r="V140" s="123" t="s">
        <v>631</v>
      </c>
      <c r="W140" s="124" t="s">
        <v>502</v>
      </c>
      <c r="X140" s="174">
        <v>59511119</v>
      </c>
      <c r="Y140" s="181">
        <v>0</v>
      </c>
      <c r="Z140" s="174">
        <v>59511119</v>
      </c>
      <c r="AA140" s="123" t="s">
        <v>632</v>
      </c>
      <c r="AB140" s="124">
        <v>3221</v>
      </c>
      <c r="AC140" s="123" t="s">
        <v>496</v>
      </c>
      <c r="AD140" s="125">
        <v>44203</v>
      </c>
      <c r="AE140" s="125">
        <v>44550</v>
      </c>
      <c r="AF140" s="123" t="s">
        <v>624</v>
      </c>
      <c r="AG140" s="123" t="s">
        <v>114</v>
      </c>
    </row>
    <row r="141" spans="1:33" ht="272.45" customHeight="1" x14ac:dyDescent="0.35">
      <c r="A141" s="114">
        <v>113</v>
      </c>
      <c r="B141" s="128" t="s">
        <v>158</v>
      </c>
      <c r="C141" s="137" t="s">
        <v>114</v>
      </c>
      <c r="D141" s="138">
        <v>80101706</v>
      </c>
      <c r="E141" s="139" t="s">
        <v>319</v>
      </c>
      <c r="F141" s="138" t="s">
        <v>59</v>
      </c>
      <c r="G141" s="115">
        <v>1</v>
      </c>
      <c r="H141" s="115" t="s">
        <v>86</v>
      </c>
      <c r="I141" s="116">
        <v>11.5</v>
      </c>
      <c r="J141" s="117" t="s">
        <v>87</v>
      </c>
      <c r="K141" s="115" t="s">
        <v>95</v>
      </c>
      <c r="L141" s="115" t="s">
        <v>159</v>
      </c>
      <c r="M141" s="118">
        <v>54653069</v>
      </c>
      <c r="N141" s="119">
        <v>54653069</v>
      </c>
      <c r="O141" s="115" t="s">
        <v>63</v>
      </c>
      <c r="P141" s="115" t="s">
        <v>64</v>
      </c>
      <c r="Q141" s="140" t="s">
        <v>160</v>
      </c>
      <c r="S141" s="120" t="s">
        <v>633</v>
      </c>
      <c r="T141" s="123" t="s">
        <v>634</v>
      </c>
      <c r="U141" s="122">
        <v>44202</v>
      </c>
      <c r="V141" s="123" t="s">
        <v>635</v>
      </c>
      <c r="W141" s="124" t="s">
        <v>502</v>
      </c>
      <c r="X141" s="174">
        <v>54653069</v>
      </c>
      <c r="Y141" s="181">
        <v>0</v>
      </c>
      <c r="Z141" s="174">
        <v>54653069</v>
      </c>
      <c r="AA141" s="123" t="s">
        <v>636</v>
      </c>
      <c r="AB141" s="124">
        <v>3321</v>
      </c>
      <c r="AC141" s="123" t="s">
        <v>496</v>
      </c>
      <c r="AD141" s="125">
        <v>44203</v>
      </c>
      <c r="AE141" s="125">
        <v>44550</v>
      </c>
      <c r="AF141" s="123" t="s">
        <v>624</v>
      </c>
      <c r="AG141" s="123" t="s">
        <v>114</v>
      </c>
    </row>
    <row r="142" spans="1:33" ht="272.45" customHeight="1" x14ac:dyDescent="0.35">
      <c r="A142" s="114">
        <v>114</v>
      </c>
      <c r="B142" s="128" t="s">
        <v>158</v>
      </c>
      <c r="C142" s="137" t="s">
        <v>114</v>
      </c>
      <c r="D142" s="138">
        <v>80101706</v>
      </c>
      <c r="E142" s="139" t="s">
        <v>320</v>
      </c>
      <c r="F142" s="138" t="s">
        <v>59</v>
      </c>
      <c r="G142" s="115">
        <v>1</v>
      </c>
      <c r="H142" s="115" t="s">
        <v>86</v>
      </c>
      <c r="I142" s="116">
        <v>11</v>
      </c>
      <c r="J142" s="117" t="s">
        <v>87</v>
      </c>
      <c r="K142" s="115" t="s">
        <v>95</v>
      </c>
      <c r="L142" s="115" t="s">
        <v>159</v>
      </c>
      <c r="M142" s="118">
        <v>49500000</v>
      </c>
      <c r="N142" s="119">
        <v>49500000</v>
      </c>
      <c r="O142" s="115" t="s">
        <v>63</v>
      </c>
      <c r="P142" s="115" t="s">
        <v>64</v>
      </c>
      <c r="Q142" s="140" t="s">
        <v>160</v>
      </c>
      <c r="S142" s="120" t="s">
        <v>1101</v>
      </c>
      <c r="T142" s="123" t="s">
        <v>1102</v>
      </c>
      <c r="U142" s="122">
        <v>44217</v>
      </c>
      <c r="V142" s="123" t="s">
        <v>1103</v>
      </c>
      <c r="W142" s="124" t="s">
        <v>502</v>
      </c>
      <c r="X142" s="174">
        <v>49500000</v>
      </c>
      <c r="Y142" s="181">
        <v>0</v>
      </c>
      <c r="Z142" s="174">
        <v>49500000</v>
      </c>
      <c r="AA142" s="123" t="s">
        <v>1104</v>
      </c>
      <c r="AB142" s="124">
        <v>3621</v>
      </c>
      <c r="AC142" s="123" t="s">
        <v>496</v>
      </c>
      <c r="AD142" s="125">
        <v>44217</v>
      </c>
      <c r="AE142" s="125">
        <v>44550</v>
      </c>
      <c r="AF142" s="123" t="s">
        <v>624</v>
      </c>
      <c r="AG142" s="123" t="s">
        <v>114</v>
      </c>
    </row>
    <row r="143" spans="1:33" ht="272.45" customHeight="1" x14ac:dyDescent="0.35">
      <c r="A143" s="114">
        <v>115</v>
      </c>
      <c r="B143" s="128" t="s">
        <v>158</v>
      </c>
      <c r="C143" s="137" t="s">
        <v>114</v>
      </c>
      <c r="D143" s="138">
        <v>80101706</v>
      </c>
      <c r="E143" s="139" t="s">
        <v>321</v>
      </c>
      <c r="F143" s="138" t="s">
        <v>59</v>
      </c>
      <c r="G143" s="115">
        <v>1</v>
      </c>
      <c r="H143" s="115" t="s">
        <v>86</v>
      </c>
      <c r="I143" s="116">
        <v>11.3</v>
      </c>
      <c r="J143" s="117" t="s">
        <v>87</v>
      </c>
      <c r="K143" s="115" t="s">
        <v>95</v>
      </c>
      <c r="L143" s="115" t="s">
        <v>159</v>
      </c>
      <c r="M143" s="118">
        <v>68952000</v>
      </c>
      <c r="N143" s="119">
        <v>68952000</v>
      </c>
      <c r="O143" s="115" t="s">
        <v>63</v>
      </c>
      <c r="P143" s="115" t="s">
        <v>64</v>
      </c>
      <c r="Q143" s="140" t="s">
        <v>160</v>
      </c>
      <c r="S143" s="120" t="s">
        <v>637</v>
      </c>
      <c r="T143" s="123" t="s">
        <v>638</v>
      </c>
      <c r="U143" s="122">
        <v>44208</v>
      </c>
      <c r="V143" s="123" t="s">
        <v>639</v>
      </c>
      <c r="W143" s="124" t="s">
        <v>502</v>
      </c>
      <c r="X143" s="174">
        <v>68952000</v>
      </c>
      <c r="Y143" s="181">
        <v>0</v>
      </c>
      <c r="Z143" s="174">
        <v>68952000</v>
      </c>
      <c r="AA143" s="123" t="s">
        <v>640</v>
      </c>
      <c r="AB143" s="124">
        <v>3821</v>
      </c>
      <c r="AC143" s="123" t="s">
        <v>496</v>
      </c>
      <c r="AD143" s="125">
        <v>44210</v>
      </c>
      <c r="AE143" s="125">
        <v>44550</v>
      </c>
      <c r="AF143" s="123" t="s">
        <v>624</v>
      </c>
      <c r="AG143" s="123" t="s">
        <v>114</v>
      </c>
    </row>
    <row r="144" spans="1:33" ht="272.45" customHeight="1" x14ac:dyDescent="0.35">
      <c r="A144" s="114">
        <v>116</v>
      </c>
      <c r="B144" s="128" t="s">
        <v>158</v>
      </c>
      <c r="C144" s="137" t="s">
        <v>114</v>
      </c>
      <c r="D144" s="138">
        <v>80101706</v>
      </c>
      <c r="E144" s="139" t="s">
        <v>322</v>
      </c>
      <c r="F144" s="138" t="s">
        <v>59</v>
      </c>
      <c r="G144" s="115">
        <v>1</v>
      </c>
      <c r="H144" s="115" t="s">
        <v>86</v>
      </c>
      <c r="I144" s="116">
        <v>11.3</v>
      </c>
      <c r="J144" s="117" t="s">
        <v>87</v>
      </c>
      <c r="K144" s="115" t="s">
        <v>95</v>
      </c>
      <c r="L144" s="115" t="s">
        <v>159</v>
      </c>
      <c r="M144" s="118">
        <v>58473135</v>
      </c>
      <c r="N144" s="119">
        <v>58473135</v>
      </c>
      <c r="O144" s="115" t="s">
        <v>63</v>
      </c>
      <c r="P144" s="115" t="s">
        <v>64</v>
      </c>
      <c r="Q144" s="140" t="s">
        <v>160</v>
      </c>
      <c r="S144" s="120" t="s">
        <v>641</v>
      </c>
      <c r="T144" s="123" t="s">
        <v>642</v>
      </c>
      <c r="U144" s="122">
        <v>44208</v>
      </c>
      <c r="V144" s="123" t="s">
        <v>643</v>
      </c>
      <c r="W144" s="124" t="s">
        <v>502</v>
      </c>
      <c r="X144" s="174">
        <v>58473135</v>
      </c>
      <c r="Y144" s="181">
        <v>0</v>
      </c>
      <c r="Z144" s="174">
        <v>58473135</v>
      </c>
      <c r="AA144" s="123" t="s">
        <v>644</v>
      </c>
      <c r="AB144" s="124">
        <v>3921</v>
      </c>
      <c r="AC144" s="123" t="s">
        <v>496</v>
      </c>
      <c r="AD144" s="125">
        <v>44210</v>
      </c>
      <c r="AE144" s="125">
        <v>44545</v>
      </c>
      <c r="AF144" s="123" t="s">
        <v>624</v>
      </c>
      <c r="AG144" s="123" t="s">
        <v>114</v>
      </c>
    </row>
    <row r="145" spans="1:33" ht="272.45" customHeight="1" x14ac:dyDescent="0.35">
      <c r="A145" s="114">
        <v>117</v>
      </c>
      <c r="B145" s="128" t="s">
        <v>158</v>
      </c>
      <c r="C145" s="137" t="s">
        <v>114</v>
      </c>
      <c r="D145" s="138">
        <v>80101706</v>
      </c>
      <c r="E145" s="139" t="s">
        <v>323</v>
      </c>
      <c r="F145" s="138" t="s">
        <v>59</v>
      </c>
      <c r="G145" s="115">
        <v>1</v>
      </c>
      <c r="H145" s="115" t="s">
        <v>86</v>
      </c>
      <c r="I145" s="116">
        <v>11.2</v>
      </c>
      <c r="J145" s="117" t="s">
        <v>87</v>
      </c>
      <c r="K145" s="115" t="s">
        <v>95</v>
      </c>
      <c r="L145" s="115" t="s">
        <v>159</v>
      </c>
      <c r="M145" s="118">
        <v>110814587</v>
      </c>
      <c r="N145" s="119">
        <v>110814587</v>
      </c>
      <c r="O145" s="115" t="s">
        <v>63</v>
      </c>
      <c r="P145" s="115" t="s">
        <v>64</v>
      </c>
      <c r="Q145" s="140" t="s">
        <v>160</v>
      </c>
      <c r="S145" s="120" t="s">
        <v>645</v>
      </c>
      <c r="T145" s="123" t="s">
        <v>646</v>
      </c>
      <c r="U145" s="122">
        <v>44209</v>
      </c>
      <c r="V145" s="123" t="s">
        <v>647</v>
      </c>
      <c r="W145" s="124" t="s">
        <v>502</v>
      </c>
      <c r="X145" s="174">
        <v>110814587</v>
      </c>
      <c r="Y145" s="181">
        <v>0</v>
      </c>
      <c r="Z145" s="174">
        <v>110814587</v>
      </c>
      <c r="AA145" s="123" t="s">
        <v>648</v>
      </c>
      <c r="AB145" s="124">
        <v>4121</v>
      </c>
      <c r="AC145" s="123" t="s">
        <v>496</v>
      </c>
      <c r="AD145" s="125">
        <v>44214</v>
      </c>
      <c r="AE145" s="125">
        <v>44550</v>
      </c>
      <c r="AF145" s="123" t="s">
        <v>624</v>
      </c>
      <c r="AG145" s="123" t="s">
        <v>114</v>
      </c>
    </row>
    <row r="146" spans="1:33" ht="272.45" customHeight="1" x14ac:dyDescent="0.35">
      <c r="A146" s="114">
        <v>118</v>
      </c>
      <c r="B146" s="128" t="s">
        <v>158</v>
      </c>
      <c r="C146" s="137" t="s">
        <v>114</v>
      </c>
      <c r="D146" s="138">
        <v>80101706</v>
      </c>
      <c r="E146" s="139" t="s">
        <v>324</v>
      </c>
      <c r="F146" s="138" t="s">
        <v>59</v>
      </c>
      <c r="G146" s="115">
        <v>1</v>
      </c>
      <c r="H146" s="115" t="s">
        <v>86</v>
      </c>
      <c r="I146" s="116">
        <v>11.2</v>
      </c>
      <c r="J146" s="117" t="s">
        <v>87</v>
      </c>
      <c r="K146" s="115" t="s">
        <v>95</v>
      </c>
      <c r="L146" s="115" t="s">
        <v>159</v>
      </c>
      <c r="M146" s="118">
        <v>90436367</v>
      </c>
      <c r="N146" s="119">
        <v>90436367</v>
      </c>
      <c r="O146" s="115" t="s">
        <v>63</v>
      </c>
      <c r="P146" s="115" t="s">
        <v>64</v>
      </c>
      <c r="Q146" s="140" t="s">
        <v>160</v>
      </c>
      <c r="S146" s="120" t="s">
        <v>649</v>
      </c>
      <c r="T146" s="123" t="s">
        <v>650</v>
      </c>
      <c r="U146" s="122">
        <v>44216</v>
      </c>
      <c r="V146" s="123" t="s">
        <v>651</v>
      </c>
      <c r="W146" s="124" t="s">
        <v>502</v>
      </c>
      <c r="X146" s="174">
        <v>88826221</v>
      </c>
      <c r="Y146" s="181">
        <v>0</v>
      </c>
      <c r="Z146" s="174">
        <v>88826221</v>
      </c>
      <c r="AA146" s="123" t="s">
        <v>652</v>
      </c>
      <c r="AB146" s="124">
        <v>3721</v>
      </c>
      <c r="AC146" s="123" t="s">
        <v>496</v>
      </c>
      <c r="AD146" s="125">
        <v>44217</v>
      </c>
      <c r="AE146" s="125">
        <v>44550</v>
      </c>
      <c r="AF146" s="123" t="s">
        <v>624</v>
      </c>
      <c r="AG146" s="123" t="s">
        <v>114</v>
      </c>
    </row>
    <row r="147" spans="1:33" ht="272.45" customHeight="1" x14ac:dyDescent="0.35">
      <c r="A147" s="114">
        <v>119</v>
      </c>
      <c r="B147" s="128" t="s">
        <v>158</v>
      </c>
      <c r="C147" s="137" t="s">
        <v>114</v>
      </c>
      <c r="D147" s="138">
        <v>80101706</v>
      </c>
      <c r="E147" s="139" t="s">
        <v>325</v>
      </c>
      <c r="F147" s="138" t="s">
        <v>59</v>
      </c>
      <c r="G147" s="115">
        <v>1</v>
      </c>
      <c r="H147" s="115" t="s">
        <v>86</v>
      </c>
      <c r="I147" s="116">
        <v>11.2</v>
      </c>
      <c r="J147" s="117" t="s">
        <v>87</v>
      </c>
      <c r="K147" s="115" t="s">
        <v>95</v>
      </c>
      <c r="L147" s="115" t="s">
        <v>159</v>
      </c>
      <c r="M147" s="118">
        <v>90436367</v>
      </c>
      <c r="N147" s="119">
        <v>90436367</v>
      </c>
      <c r="O147" s="115" t="s">
        <v>63</v>
      </c>
      <c r="P147" s="115" t="s">
        <v>64</v>
      </c>
      <c r="Q147" s="140" t="s">
        <v>160</v>
      </c>
      <c r="S147" s="120" t="s">
        <v>653</v>
      </c>
      <c r="T147" s="123" t="s">
        <v>654</v>
      </c>
      <c r="U147" s="122">
        <v>44215</v>
      </c>
      <c r="V147" s="123" t="s">
        <v>651</v>
      </c>
      <c r="W147" s="124" t="s">
        <v>502</v>
      </c>
      <c r="X147" s="174">
        <v>88826221</v>
      </c>
      <c r="Y147" s="181">
        <v>0</v>
      </c>
      <c r="Z147" s="174">
        <v>88826221</v>
      </c>
      <c r="AA147" s="123" t="s">
        <v>652</v>
      </c>
      <c r="AB147" s="124">
        <v>4021</v>
      </c>
      <c r="AC147" s="123" t="s">
        <v>496</v>
      </c>
      <c r="AD147" s="125">
        <v>44216</v>
      </c>
      <c r="AE147" s="125">
        <v>44550</v>
      </c>
      <c r="AF147" s="123" t="s">
        <v>624</v>
      </c>
      <c r="AG147" s="123" t="s">
        <v>114</v>
      </c>
    </row>
    <row r="148" spans="1:33" s="25" customFormat="1" ht="272.45" customHeight="1" x14ac:dyDescent="0.35">
      <c r="A148" s="114">
        <v>120</v>
      </c>
      <c r="B148" s="128" t="s">
        <v>173</v>
      </c>
      <c r="C148" s="137" t="s">
        <v>114</v>
      </c>
      <c r="D148" s="138">
        <v>80101706</v>
      </c>
      <c r="E148" s="139" t="s">
        <v>326</v>
      </c>
      <c r="F148" s="138" t="s">
        <v>59</v>
      </c>
      <c r="G148" s="115">
        <v>1</v>
      </c>
      <c r="H148" s="115" t="s">
        <v>86</v>
      </c>
      <c r="I148" s="116">
        <v>11.2</v>
      </c>
      <c r="J148" s="117" t="s">
        <v>87</v>
      </c>
      <c r="K148" s="115" t="s">
        <v>95</v>
      </c>
      <c r="L148" s="115" t="s">
        <v>175</v>
      </c>
      <c r="M148" s="118">
        <v>107210729</v>
      </c>
      <c r="N148" s="119">
        <v>107210729</v>
      </c>
      <c r="O148" s="115" t="s">
        <v>63</v>
      </c>
      <c r="P148" s="115" t="s">
        <v>64</v>
      </c>
      <c r="Q148" s="140" t="s">
        <v>160</v>
      </c>
      <c r="R148" s="24"/>
      <c r="S148" s="262" t="s">
        <v>1105</v>
      </c>
      <c r="T148" s="263" t="s">
        <v>1106</v>
      </c>
      <c r="U148" s="264">
        <v>44224</v>
      </c>
      <c r="V148" s="123" t="s">
        <v>1107</v>
      </c>
      <c r="W148" s="124" t="s">
        <v>502</v>
      </c>
      <c r="X148" s="174">
        <v>103062700</v>
      </c>
      <c r="Y148" s="181">
        <v>0</v>
      </c>
      <c r="Z148" s="174">
        <v>103062700</v>
      </c>
      <c r="AA148" s="123" t="s">
        <v>1108</v>
      </c>
      <c r="AB148" s="124">
        <v>18921</v>
      </c>
      <c r="AC148" s="123" t="s">
        <v>508</v>
      </c>
      <c r="AD148" s="125">
        <v>44225</v>
      </c>
      <c r="AE148" s="125">
        <v>44551</v>
      </c>
      <c r="AF148" s="123" t="s">
        <v>624</v>
      </c>
      <c r="AG148" s="123" t="s">
        <v>114</v>
      </c>
    </row>
    <row r="149" spans="1:33" s="25" customFormat="1" ht="272.45" customHeight="1" x14ac:dyDescent="0.35">
      <c r="A149" s="114">
        <v>121</v>
      </c>
      <c r="B149" s="128" t="s">
        <v>173</v>
      </c>
      <c r="C149" s="137" t="s">
        <v>114</v>
      </c>
      <c r="D149" s="138">
        <v>80101706</v>
      </c>
      <c r="E149" s="139" t="s">
        <v>327</v>
      </c>
      <c r="F149" s="138" t="s">
        <v>59</v>
      </c>
      <c r="G149" s="115">
        <v>1</v>
      </c>
      <c r="H149" s="115" t="s">
        <v>86</v>
      </c>
      <c r="I149" s="116">
        <v>11.2</v>
      </c>
      <c r="J149" s="117" t="s">
        <v>87</v>
      </c>
      <c r="K149" s="115" t="s">
        <v>95</v>
      </c>
      <c r="L149" s="115" t="s">
        <v>175</v>
      </c>
      <c r="M149" s="118">
        <v>107210729</v>
      </c>
      <c r="N149" s="119">
        <v>107210729</v>
      </c>
      <c r="O149" s="115" t="s">
        <v>63</v>
      </c>
      <c r="P149" s="115" t="s">
        <v>64</v>
      </c>
      <c r="Q149" s="140" t="s">
        <v>160</v>
      </c>
      <c r="R149" s="24"/>
      <c r="S149" s="262" t="s">
        <v>1109</v>
      </c>
      <c r="T149" s="263" t="s">
        <v>1110</v>
      </c>
      <c r="U149" s="264">
        <v>44224</v>
      </c>
      <c r="V149" s="123" t="s">
        <v>1111</v>
      </c>
      <c r="W149" s="124" t="s">
        <v>502</v>
      </c>
      <c r="X149" s="174">
        <v>103062700</v>
      </c>
      <c r="Y149" s="181">
        <v>0</v>
      </c>
      <c r="Z149" s="174">
        <v>103062700</v>
      </c>
      <c r="AA149" s="123" t="s">
        <v>1108</v>
      </c>
      <c r="AB149" s="124">
        <v>19021</v>
      </c>
      <c r="AC149" s="123" t="s">
        <v>508</v>
      </c>
      <c r="AD149" s="125">
        <v>44225</v>
      </c>
      <c r="AE149" s="125">
        <v>44551</v>
      </c>
      <c r="AF149" s="123" t="s">
        <v>624</v>
      </c>
      <c r="AG149" s="123" t="s">
        <v>114</v>
      </c>
    </row>
    <row r="150" spans="1:33" s="25" customFormat="1" ht="272.45" customHeight="1" x14ac:dyDescent="0.35">
      <c r="A150" s="114">
        <v>122</v>
      </c>
      <c r="B150" s="128" t="s">
        <v>158</v>
      </c>
      <c r="C150" s="137" t="s">
        <v>114</v>
      </c>
      <c r="D150" s="138">
        <v>80101706</v>
      </c>
      <c r="E150" s="139" t="s">
        <v>328</v>
      </c>
      <c r="F150" s="138" t="s">
        <v>59</v>
      </c>
      <c r="G150" s="115">
        <v>1</v>
      </c>
      <c r="H150" s="115" t="s">
        <v>86</v>
      </c>
      <c r="I150" s="116">
        <v>11.2</v>
      </c>
      <c r="J150" s="117" t="s">
        <v>87</v>
      </c>
      <c r="K150" s="115" t="s">
        <v>95</v>
      </c>
      <c r="L150" s="115" t="s">
        <v>159</v>
      </c>
      <c r="M150" s="118">
        <v>40705280</v>
      </c>
      <c r="N150" s="119">
        <v>40705280</v>
      </c>
      <c r="O150" s="115" t="s">
        <v>63</v>
      </c>
      <c r="P150" s="115" t="s">
        <v>64</v>
      </c>
      <c r="Q150" s="140" t="s">
        <v>160</v>
      </c>
      <c r="R150" s="24"/>
      <c r="S150" s="262" t="s">
        <v>1112</v>
      </c>
      <c r="T150" s="263" t="s">
        <v>1113</v>
      </c>
      <c r="U150" s="264">
        <v>44217</v>
      </c>
      <c r="V150" s="123" t="s">
        <v>1114</v>
      </c>
      <c r="W150" s="124" t="s">
        <v>502</v>
      </c>
      <c r="X150" s="174">
        <v>39978400</v>
      </c>
      <c r="Y150" s="181">
        <v>0</v>
      </c>
      <c r="Z150" s="174">
        <v>39978400</v>
      </c>
      <c r="AA150" s="123" t="s">
        <v>1115</v>
      </c>
      <c r="AB150" s="124">
        <v>4221</v>
      </c>
      <c r="AC150" s="123" t="s">
        <v>496</v>
      </c>
      <c r="AD150" s="125">
        <v>44217</v>
      </c>
      <c r="AE150" s="125">
        <v>44550</v>
      </c>
      <c r="AF150" s="123" t="s">
        <v>1116</v>
      </c>
      <c r="AG150" s="123" t="s">
        <v>114</v>
      </c>
    </row>
    <row r="151" spans="1:33" s="25" customFormat="1" ht="272.45" customHeight="1" x14ac:dyDescent="0.35">
      <c r="A151" s="114">
        <v>123</v>
      </c>
      <c r="B151" s="128" t="s">
        <v>158</v>
      </c>
      <c r="C151" s="137" t="s">
        <v>114</v>
      </c>
      <c r="D151" s="138">
        <v>80101706</v>
      </c>
      <c r="E151" s="139" t="s">
        <v>329</v>
      </c>
      <c r="F151" s="138" t="s">
        <v>59</v>
      </c>
      <c r="G151" s="115">
        <v>1</v>
      </c>
      <c r="H151" s="115" t="s">
        <v>86</v>
      </c>
      <c r="I151" s="116">
        <v>11.2</v>
      </c>
      <c r="J151" s="117" t="s">
        <v>87</v>
      </c>
      <c r="K151" s="115" t="s">
        <v>95</v>
      </c>
      <c r="L151" s="115" t="s">
        <v>159</v>
      </c>
      <c r="M151" s="118">
        <v>46520320</v>
      </c>
      <c r="N151" s="119">
        <v>46520320</v>
      </c>
      <c r="O151" s="115" t="s">
        <v>63</v>
      </c>
      <c r="P151" s="115" t="s">
        <v>64</v>
      </c>
      <c r="Q151" s="140" t="s">
        <v>160</v>
      </c>
      <c r="R151" s="24"/>
      <c r="S151" s="120" t="s">
        <v>655</v>
      </c>
      <c r="T151" s="123" t="s">
        <v>656</v>
      </c>
      <c r="U151" s="122">
        <v>44210</v>
      </c>
      <c r="V151" s="123" t="s">
        <v>657</v>
      </c>
      <c r="W151" s="124" t="s">
        <v>502</v>
      </c>
      <c r="X151" s="174">
        <v>46520320</v>
      </c>
      <c r="Y151" s="181">
        <v>0</v>
      </c>
      <c r="Z151" s="174">
        <v>46520320</v>
      </c>
      <c r="AA151" s="123" t="s">
        <v>658</v>
      </c>
      <c r="AB151" s="124">
        <v>19121</v>
      </c>
      <c r="AC151" s="123" t="s">
        <v>496</v>
      </c>
      <c r="AD151" s="125">
        <v>44211</v>
      </c>
      <c r="AE151" s="125">
        <v>44550</v>
      </c>
      <c r="AF151" s="123" t="s">
        <v>624</v>
      </c>
      <c r="AG151" s="123" t="s">
        <v>114</v>
      </c>
    </row>
    <row r="152" spans="1:33" s="25" customFormat="1" ht="272.45" customHeight="1" x14ac:dyDescent="0.35">
      <c r="A152" s="114">
        <v>124</v>
      </c>
      <c r="B152" s="128" t="s">
        <v>158</v>
      </c>
      <c r="C152" s="137" t="s">
        <v>114</v>
      </c>
      <c r="D152" s="138">
        <v>80101706</v>
      </c>
      <c r="E152" s="139" t="s">
        <v>330</v>
      </c>
      <c r="F152" s="138" t="s">
        <v>59</v>
      </c>
      <c r="G152" s="115">
        <v>1</v>
      </c>
      <c r="H152" s="115" t="s">
        <v>86</v>
      </c>
      <c r="I152" s="116">
        <v>11.2</v>
      </c>
      <c r="J152" s="117" t="s">
        <v>87</v>
      </c>
      <c r="K152" s="115" t="s">
        <v>95</v>
      </c>
      <c r="L152" s="115" t="s">
        <v>159</v>
      </c>
      <c r="M152" s="118">
        <v>24911631</v>
      </c>
      <c r="N152" s="119">
        <v>24911631</v>
      </c>
      <c r="O152" s="115" t="s">
        <v>63</v>
      </c>
      <c r="P152" s="115" t="s">
        <v>64</v>
      </c>
      <c r="Q152" s="140" t="s">
        <v>160</v>
      </c>
      <c r="R152" s="24"/>
      <c r="S152" s="120" t="s">
        <v>659</v>
      </c>
      <c r="T152" s="123" t="s">
        <v>660</v>
      </c>
      <c r="U152" s="122">
        <v>44210</v>
      </c>
      <c r="V152" s="123" t="s">
        <v>661</v>
      </c>
      <c r="W152" s="124" t="s">
        <v>494</v>
      </c>
      <c r="X152" s="174">
        <v>24911631</v>
      </c>
      <c r="Y152" s="181">
        <v>0</v>
      </c>
      <c r="Z152" s="174">
        <v>24911631</v>
      </c>
      <c r="AA152" s="123" t="s">
        <v>662</v>
      </c>
      <c r="AB152" s="124">
        <v>4321</v>
      </c>
      <c r="AC152" s="123" t="s">
        <v>496</v>
      </c>
      <c r="AD152" s="125">
        <v>44211</v>
      </c>
      <c r="AE152" s="125">
        <v>44550</v>
      </c>
      <c r="AF152" s="123" t="s">
        <v>624</v>
      </c>
      <c r="AG152" s="123" t="s">
        <v>114</v>
      </c>
    </row>
    <row r="153" spans="1:33" s="25" customFormat="1" ht="272.45" customHeight="1" x14ac:dyDescent="0.35">
      <c r="A153" s="114">
        <v>125</v>
      </c>
      <c r="B153" s="128" t="s">
        <v>197</v>
      </c>
      <c r="C153" s="137" t="s">
        <v>114</v>
      </c>
      <c r="D153" s="138">
        <v>80101706</v>
      </c>
      <c r="E153" s="139" t="s">
        <v>331</v>
      </c>
      <c r="F153" s="138" t="s">
        <v>59</v>
      </c>
      <c r="G153" s="115">
        <v>1</v>
      </c>
      <c r="H153" s="115" t="s">
        <v>86</v>
      </c>
      <c r="I153" s="116">
        <v>11.1</v>
      </c>
      <c r="J153" s="117" t="s">
        <v>87</v>
      </c>
      <c r="K153" s="115" t="s">
        <v>95</v>
      </c>
      <c r="L153" s="115" t="s">
        <v>159</v>
      </c>
      <c r="M153" s="118">
        <v>122049694</v>
      </c>
      <c r="N153" s="119">
        <v>122049694</v>
      </c>
      <c r="O153" s="115" t="s">
        <v>63</v>
      </c>
      <c r="P153" s="115" t="s">
        <v>64</v>
      </c>
      <c r="Q153" s="140" t="s">
        <v>160</v>
      </c>
      <c r="R153" s="24"/>
      <c r="S153" s="120" t="s">
        <v>663</v>
      </c>
      <c r="T153" s="123" t="s">
        <v>664</v>
      </c>
      <c r="U153" s="122">
        <v>44214</v>
      </c>
      <c r="V153" s="123" t="s">
        <v>665</v>
      </c>
      <c r="W153" s="124" t="s">
        <v>502</v>
      </c>
      <c r="X153" s="174">
        <v>122049694</v>
      </c>
      <c r="Y153" s="181">
        <v>-11973894</v>
      </c>
      <c r="Z153" s="174">
        <v>110075800</v>
      </c>
      <c r="AA153" s="123" t="s">
        <v>666</v>
      </c>
      <c r="AB153" s="124"/>
      <c r="AC153" s="123" t="s">
        <v>496</v>
      </c>
      <c r="AD153" s="125">
        <v>44215</v>
      </c>
      <c r="AE153" s="125">
        <v>44550</v>
      </c>
      <c r="AF153" s="123" t="s">
        <v>624</v>
      </c>
      <c r="AG153" s="123" t="s">
        <v>114</v>
      </c>
    </row>
    <row r="154" spans="1:33" s="25" customFormat="1" ht="272.45" customHeight="1" x14ac:dyDescent="0.35">
      <c r="A154" s="114">
        <v>126</v>
      </c>
      <c r="B154" s="128" t="s">
        <v>197</v>
      </c>
      <c r="C154" s="137" t="s">
        <v>114</v>
      </c>
      <c r="D154" s="138">
        <v>80101706</v>
      </c>
      <c r="E154" s="139" t="s">
        <v>332</v>
      </c>
      <c r="F154" s="138" t="s">
        <v>59</v>
      </c>
      <c r="G154" s="115">
        <v>1</v>
      </c>
      <c r="H154" s="115" t="s">
        <v>86</v>
      </c>
      <c r="I154" s="116">
        <v>11.1</v>
      </c>
      <c r="J154" s="117" t="s">
        <v>87</v>
      </c>
      <c r="K154" s="115" t="s">
        <v>95</v>
      </c>
      <c r="L154" s="115" t="s">
        <v>159</v>
      </c>
      <c r="M154" s="118">
        <v>102562768</v>
      </c>
      <c r="N154" s="119">
        <v>102562768</v>
      </c>
      <c r="O154" s="115" t="s">
        <v>63</v>
      </c>
      <c r="P154" s="115" t="s">
        <v>64</v>
      </c>
      <c r="Q154" s="140" t="s">
        <v>160</v>
      </c>
      <c r="R154" s="24"/>
      <c r="S154" s="120" t="s">
        <v>667</v>
      </c>
      <c r="T154" s="123" t="s">
        <v>668</v>
      </c>
      <c r="U154" s="122">
        <v>44214</v>
      </c>
      <c r="V154" s="123" t="s">
        <v>669</v>
      </c>
      <c r="W154" s="124" t="s">
        <v>502</v>
      </c>
      <c r="X154" s="174">
        <v>102562768</v>
      </c>
      <c r="Y154" s="181">
        <v>0</v>
      </c>
      <c r="Z154" s="174">
        <v>102562768</v>
      </c>
      <c r="AA154" s="123" t="s">
        <v>670</v>
      </c>
      <c r="AB154" s="124">
        <v>4621</v>
      </c>
      <c r="AC154" s="123" t="s">
        <v>496</v>
      </c>
      <c r="AD154" s="125">
        <v>44215</v>
      </c>
      <c r="AE154" s="125">
        <v>44550</v>
      </c>
      <c r="AF154" s="123" t="s">
        <v>624</v>
      </c>
      <c r="AG154" s="123" t="s">
        <v>114</v>
      </c>
    </row>
    <row r="155" spans="1:33" s="25" customFormat="1" ht="272.45" customHeight="1" x14ac:dyDescent="0.35">
      <c r="A155" s="114">
        <v>127</v>
      </c>
      <c r="B155" s="128" t="s">
        <v>197</v>
      </c>
      <c r="C155" s="137" t="s">
        <v>114</v>
      </c>
      <c r="D155" s="138">
        <v>80101706</v>
      </c>
      <c r="E155" s="139" t="s">
        <v>333</v>
      </c>
      <c r="F155" s="138" t="s">
        <v>59</v>
      </c>
      <c r="G155" s="115">
        <v>1</v>
      </c>
      <c r="H155" s="115" t="s">
        <v>86</v>
      </c>
      <c r="I155" s="116">
        <v>11.1</v>
      </c>
      <c r="J155" s="117" t="s">
        <v>87</v>
      </c>
      <c r="K155" s="115" t="s">
        <v>95</v>
      </c>
      <c r="L155" s="115" t="s">
        <v>159</v>
      </c>
      <c r="M155" s="118">
        <v>102562768</v>
      </c>
      <c r="N155" s="119">
        <v>102562768</v>
      </c>
      <c r="O155" s="115" t="s">
        <v>63</v>
      </c>
      <c r="P155" s="115" t="s">
        <v>64</v>
      </c>
      <c r="Q155" s="140" t="s">
        <v>160</v>
      </c>
      <c r="R155" s="24"/>
      <c r="S155" s="120" t="s">
        <v>671</v>
      </c>
      <c r="T155" s="123" t="s">
        <v>672</v>
      </c>
      <c r="U155" s="122">
        <v>44214</v>
      </c>
      <c r="V155" s="123" t="s">
        <v>669</v>
      </c>
      <c r="W155" s="124" t="s">
        <v>502</v>
      </c>
      <c r="X155" s="174">
        <v>102562768</v>
      </c>
      <c r="Y155" s="181">
        <v>0</v>
      </c>
      <c r="Z155" s="174">
        <v>102562768</v>
      </c>
      <c r="AA155" s="123" t="s">
        <v>670</v>
      </c>
      <c r="AB155" s="124">
        <v>4721</v>
      </c>
      <c r="AC155" s="123" t="s">
        <v>496</v>
      </c>
      <c r="AD155" s="125">
        <v>44215</v>
      </c>
      <c r="AE155" s="125">
        <v>44550</v>
      </c>
      <c r="AF155" s="123" t="s">
        <v>624</v>
      </c>
      <c r="AG155" s="123" t="s">
        <v>114</v>
      </c>
    </row>
    <row r="156" spans="1:33" s="25" customFormat="1" ht="272.45" customHeight="1" x14ac:dyDescent="0.35">
      <c r="A156" s="114">
        <v>128</v>
      </c>
      <c r="B156" s="128" t="s">
        <v>197</v>
      </c>
      <c r="C156" s="137" t="s">
        <v>114</v>
      </c>
      <c r="D156" s="138">
        <v>80101706</v>
      </c>
      <c r="E156" s="139" t="s">
        <v>334</v>
      </c>
      <c r="F156" s="138" t="s">
        <v>59</v>
      </c>
      <c r="G156" s="115">
        <v>1</v>
      </c>
      <c r="H156" s="115" t="s">
        <v>86</v>
      </c>
      <c r="I156" s="116">
        <v>11.1</v>
      </c>
      <c r="J156" s="117" t="s">
        <v>87</v>
      </c>
      <c r="K156" s="115" t="s">
        <v>95</v>
      </c>
      <c r="L156" s="115" t="s">
        <v>159</v>
      </c>
      <c r="M156" s="118">
        <v>102562768</v>
      </c>
      <c r="N156" s="119">
        <v>102562768</v>
      </c>
      <c r="O156" s="115" t="s">
        <v>63</v>
      </c>
      <c r="P156" s="115" t="s">
        <v>64</v>
      </c>
      <c r="Q156" s="140" t="s">
        <v>160</v>
      </c>
      <c r="R156" s="24"/>
      <c r="S156" s="120" t="s">
        <v>673</v>
      </c>
      <c r="T156" s="123" t="s">
        <v>674</v>
      </c>
      <c r="U156" s="122">
        <v>44214</v>
      </c>
      <c r="V156" s="123" t="s">
        <v>669</v>
      </c>
      <c r="W156" s="124" t="s">
        <v>502</v>
      </c>
      <c r="X156" s="174">
        <v>102562768</v>
      </c>
      <c r="Y156" s="181">
        <v>0</v>
      </c>
      <c r="Z156" s="174">
        <v>102562768</v>
      </c>
      <c r="AA156" s="123" t="s">
        <v>670</v>
      </c>
      <c r="AB156" s="124">
        <v>4821</v>
      </c>
      <c r="AC156" s="123" t="s">
        <v>496</v>
      </c>
      <c r="AD156" s="125">
        <v>44215</v>
      </c>
      <c r="AE156" s="125">
        <v>44550</v>
      </c>
      <c r="AF156" s="123" t="s">
        <v>624</v>
      </c>
      <c r="AG156" s="123" t="s">
        <v>114</v>
      </c>
    </row>
    <row r="157" spans="1:33" s="25" customFormat="1" ht="272.45" customHeight="1" x14ac:dyDescent="0.35">
      <c r="A157" s="114">
        <v>129</v>
      </c>
      <c r="B157" s="128" t="s">
        <v>197</v>
      </c>
      <c r="C157" s="137" t="s">
        <v>114</v>
      </c>
      <c r="D157" s="138">
        <v>80101706</v>
      </c>
      <c r="E157" s="139" t="s">
        <v>335</v>
      </c>
      <c r="F157" s="138" t="s">
        <v>59</v>
      </c>
      <c r="G157" s="115">
        <v>1</v>
      </c>
      <c r="H157" s="115" t="s">
        <v>86</v>
      </c>
      <c r="I157" s="116">
        <v>11.1</v>
      </c>
      <c r="J157" s="117" t="s">
        <v>87</v>
      </c>
      <c r="K157" s="115" t="s">
        <v>95</v>
      </c>
      <c r="L157" s="115" t="s">
        <v>159</v>
      </c>
      <c r="M157" s="118">
        <v>102562768</v>
      </c>
      <c r="N157" s="119">
        <v>102562768</v>
      </c>
      <c r="O157" s="115" t="s">
        <v>63</v>
      </c>
      <c r="P157" s="115" t="s">
        <v>64</v>
      </c>
      <c r="Q157" s="140" t="s">
        <v>160</v>
      </c>
      <c r="R157" s="24"/>
      <c r="S157" s="120" t="s">
        <v>675</v>
      </c>
      <c r="T157" s="123" t="s">
        <v>676</v>
      </c>
      <c r="U157" s="122">
        <v>44214</v>
      </c>
      <c r="V157" s="123" t="s">
        <v>669</v>
      </c>
      <c r="W157" s="124" t="s">
        <v>502</v>
      </c>
      <c r="X157" s="174">
        <v>102562768</v>
      </c>
      <c r="Y157" s="181">
        <v>0</v>
      </c>
      <c r="Z157" s="174">
        <v>102562768</v>
      </c>
      <c r="AA157" s="123" t="s">
        <v>670</v>
      </c>
      <c r="AB157" s="124">
        <v>4921</v>
      </c>
      <c r="AC157" s="123" t="s">
        <v>496</v>
      </c>
      <c r="AD157" s="125">
        <v>44215</v>
      </c>
      <c r="AE157" s="125">
        <v>44550</v>
      </c>
      <c r="AF157" s="123" t="s">
        <v>624</v>
      </c>
      <c r="AG157" s="123" t="s">
        <v>114</v>
      </c>
    </row>
    <row r="158" spans="1:33" s="25" customFormat="1" ht="272.45" customHeight="1" x14ac:dyDescent="0.35">
      <c r="A158" s="114">
        <v>130</v>
      </c>
      <c r="B158" s="128" t="s">
        <v>197</v>
      </c>
      <c r="C158" s="137" t="s">
        <v>114</v>
      </c>
      <c r="D158" s="138">
        <v>80101706</v>
      </c>
      <c r="E158" s="139" t="s">
        <v>336</v>
      </c>
      <c r="F158" s="138" t="s">
        <v>59</v>
      </c>
      <c r="G158" s="115">
        <v>1</v>
      </c>
      <c r="H158" s="115" t="s">
        <v>86</v>
      </c>
      <c r="I158" s="116">
        <v>11.1</v>
      </c>
      <c r="J158" s="117" t="s">
        <v>87</v>
      </c>
      <c r="K158" s="115" t="s">
        <v>95</v>
      </c>
      <c r="L158" s="115" t="s">
        <v>159</v>
      </c>
      <c r="M158" s="118">
        <v>102562768</v>
      </c>
      <c r="N158" s="119">
        <v>102562768</v>
      </c>
      <c r="O158" s="115" t="s">
        <v>63</v>
      </c>
      <c r="P158" s="115" t="s">
        <v>64</v>
      </c>
      <c r="Q158" s="140" t="s">
        <v>160</v>
      </c>
      <c r="R158" s="24"/>
      <c r="S158" s="120" t="s">
        <v>677</v>
      </c>
      <c r="T158" s="123" t="s">
        <v>678</v>
      </c>
      <c r="U158" s="122">
        <v>44214</v>
      </c>
      <c r="V158" s="123" t="s">
        <v>669</v>
      </c>
      <c r="W158" s="124" t="s">
        <v>502</v>
      </c>
      <c r="X158" s="174">
        <v>102562768</v>
      </c>
      <c r="Y158" s="181">
        <v>0</v>
      </c>
      <c r="Z158" s="174">
        <v>102562768</v>
      </c>
      <c r="AA158" s="123" t="s">
        <v>670</v>
      </c>
      <c r="AB158" s="124">
        <v>5021</v>
      </c>
      <c r="AC158" s="123" t="s">
        <v>496</v>
      </c>
      <c r="AD158" s="125">
        <v>44215</v>
      </c>
      <c r="AE158" s="125">
        <v>44550</v>
      </c>
      <c r="AF158" s="123" t="s">
        <v>624</v>
      </c>
      <c r="AG158" s="123" t="s">
        <v>114</v>
      </c>
    </row>
    <row r="159" spans="1:33" s="25" customFormat="1" ht="272.45" customHeight="1" x14ac:dyDescent="0.35">
      <c r="A159" s="114">
        <v>131</v>
      </c>
      <c r="B159" s="128" t="s">
        <v>197</v>
      </c>
      <c r="C159" s="137" t="s">
        <v>114</v>
      </c>
      <c r="D159" s="138">
        <v>80101706</v>
      </c>
      <c r="E159" s="139" t="s">
        <v>337</v>
      </c>
      <c r="F159" s="138" t="s">
        <v>59</v>
      </c>
      <c r="G159" s="115">
        <v>1</v>
      </c>
      <c r="H159" s="115" t="s">
        <v>86</v>
      </c>
      <c r="I159" s="116">
        <v>11.1</v>
      </c>
      <c r="J159" s="117" t="s">
        <v>87</v>
      </c>
      <c r="K159" s="115" t="s">
        <v>95</v>
      </c>
      <c r="L159" s="115" t="s">
        <v>159</v>
      </c>
      <c r="M159" s="118">
        <v>102562768</v>
      </c>
      <c r="N159" s="119">
        <v>102562768</v>
      </c>
      <c r="O159" s="115" t="s">
        <v>63</v>
      </c>
      <c r="P159" s="115" t="s">
        <v>64</v>
      </c>
      <c r="Q159" s="140" t="s">
        <v>160</v>
      </c>
      <c r="R159" s="24"/>
      <c r="S159" s="120" t="s">
        <v>679</v>
      </c>
      <c r="T159" s="123" t="s">
        <v>680</v>
      </c>
      <c r="U159" s="122">
        <v>44214</v>
      </c>
      <c r="V159" s="123" t="s">
        <v>669</v>
      </c>
      <c r="W159" s="124" t="s">
        <v>502</v>
      </c>
      <c r="X159" s="174">
        <v>102562768</v>
      </c>
      <c r="Y159" s="181">
        <v>0</v>
      </c>
      <c r="Z159" s="174">
        <v>102562768</v>
      </c>
      <c r="AA159" s="123" t="s">
        <v>670</v>
      </c>
      <c r="AB159" s="124">
        <v>5421</v>
      </c>
      <c r="AC159" s="123" t="s">
        <v>496</v>
      </c>
      <c r="AD159" s="125">
        <v>44215</v>
      </c>
      <c r="AE159" s="125">
        <v>44550</v>
      </c>
      <c r="AF159" s="123" t="s">
        <v>624</v>
      </c>
      <c r="AG159" s="123" t="s">
        <v>114</v>
      </c>
    </row>
    <row r="160" spans="1:33" s="25" customFormat="1" ht="272.45" customHeight="1" x14ac:dyDescent="0.35">
      <c r="A160" s="114">
        <v>132</v>
      </c>
      <c r="B160" s="128" t="s">
        <v>197</v>
      </c>
      <c r="C160" s="137" t="s">
        <v>114</v>
      </c>
      <c r="D160" s="138">
        <v>80101706</v>
      </c>
      <c r="E160" s="139" t="s">
        <v>338</v>
      </c>
      <c r="F160" s="138" t="s">
        <v>59</v>
      </c>
      <c r="G160" s="115">
        <v>1</v>
      </c>
      <c r="H160" s="115" t="s">
        <v>86</v>
      </c>
      <c r="I160" s="116">
        <v>11.1</v>
      </c>
      <c r="J160" s="117" t="s">
        <v>87</v>
      </c>
      <c r="K160" s="115" t="s">
        <v>95</v>
      </c>
      <c r="L160" s="115" t="s">
        <v>159</v>
      </c>
      <c r="M160" s="118">
        <v>102562768</v>
      </c>
      <c r="N160" s="119">
        <v>102562768</v>
      </c>
      <c r="O160" s="115" t="s">
        <v>63</v>
      </c>
      <c r="P160" s="115" t="s">
        <v>64</v>
      </c>
      <c r="Q160" s="140" t="s">
        <v>160</v>
      </c>
      <c r="R160" s="24"/>
      <c r="S160" s="120" t="s">
        <v>681</v>
      </c>
      <c r="T160" s="123" t="s">
        <v>682</v>
      </c>
      <c r="U160" s="122">
        <v>44214</v>
      </c>
      <c r="V160" s="123" t="s">
        <v>669</v>
      </c>
      <c r="W160" s="124" t="s">
        <v>502</v>
      </c>
      <c r="X160" s="174">
        <v>102562768</v>
      </c>
      <c r="Y160" s="181">
        <v>0</v>
      </c>
      <c r="Z160" s="174">
        <v>102562768</v>
      </c>
      <c r="AA160" s="123" t="s">
        <v>670</v>
      </c>
      <c r="AB160" s="124">
        <v>5521</v>
      </c>
      <c r="AC160" s="123" t="s">
        <v>496</v>
      </c>
      <c r="AD160" s="125">
        <v>44215</v>
      </c>
      <c r="AE160" s="125">
        <v>44550</v>
      </c>
      <c r="AF160" s="123" t="s">
        <v>624</v>
      </c>
      <c r="AG160" s="123" t="s">
        <v>114</v>
      </c>
    </row>
    <row r="161" spans="1:33" s="25" customFormat="1" ht="272.45" customHeight="1" x14ac:dyDescent="0.35">
      <c r="A161" s="114">
        <v>133</v>
      </c>
      <c r="B161" s="128" t="s">
        <v>197</v>
      </c>
      <c r="C161" s="137" t="s">
        <v>114</v>
      </c>
      <c r="D161" s="138">
        <v>80101706</v>
      </c>
      <c r="E161" s="139" t="s">
        <v>339</v>
      </c>
      <c r="F161" s="138" t="s">
        <v>59</v>
      </c>
      <c r="G161" s="115">
        <v>1</v>
      </c>
      <c r="H161" s="115" t="s">
        <v>86</v>
      </c>
      <c r="I161" s="116">
        <v>11.1</v>
      </c>
      <c r="J161" s="117" t="s">
        <v>87</v>
      </c>
      <c r="K161" s="115" t="s">
        <v>95</v>
      </c>
      <c r="L161" s="115" t="s">
        <v>159</v>
      </c>
      <c r="M161" s="118">
        <v>102562768</v>
      </c>
      <c r="N161" s="119">
        <v>102562768</v>
      </c>
      <c r="O161" s="115" t="s">
        <v>63</v>
      </c>
      <c r="P161" s="115" t="s">
        <v>64</v>
      </c>
      <c r="Q161" s="140" t="s">
        <v>160</v>
      </c>
      <c r="R161" s="61"/>
      <c r="S161" s="120" t="s">
        <v>683</v>
      </c>
      <c r="T161" s="123" t="s">
        <v>684</v>
      </c>
      <c r="U161" s="122">
        <v>44214</v>
      </c>
      <c r="V161" s="123" t="s">
        <v>669</v>
      </c>
      <c r="W161" s="124" t="s">
        <v>502</v>
      </c>
      <c r="X161" s="174">
        <v>102562768</v>
      </c>
      <c r="Y161" s="181">
        <v>0</v>
      </c>
      <c r="Z161" s="174">
        <v>102562768</v>
      </c>
      <c r="AA161" s="123" t="s">
        <v>670</v>
      </c>
      <c r="AB161" s="124">
        <v>5721</v>
      </c>
      <c r="AC161" s="123" t="s">
        <v>496</v>
      </c>
      <c r="AD161" s="125">
        <v>44215</v>
      </c>
      <c r="AE161" s="125">
        <v>44550</v>
      </c>
      <c r="AF161" s="123" t="s">
        <v>624</v>
      </c>
      <c r="AG161" s="123" t="s">
        <v>114</v>
      </c>
    </row>
    <row r="162" spans="1:33" s="25" customFormat="1" ht="272.45" customHeight="1" x14ac:dyDescent="0.35">
      <c r="A162" s="114">
        <v>134</v>
      </c>
      <c r="B162" s="128" t="s">
        <v>197</v>
      </c>
      <c r="C162" s="137" t="s">
        <v>114</v>
      </c>
      <c r="D162" s="138">
        <v>80101706</v>
      </c>
      <c r="E162" s="139" t="s">
        <v>340</v>
      </c>
      <c r="F162" s="138" t="s">
        <v>59</v>
      </c>
      <c r="G162" s="115">
        <v>1</v>
      </c>
      <c r="H162" s="115" t="s">
        <v>86</v>
      </c>
      <c r="I162" s="116">
        <v>11.1</v>
      </c>
      <c r="J162" s="117" t="s">
        <v>87</v>
      </c>
      <c r="K162" s="115" t="s">
        <v>95</v>
      </c>
      <c r="L162" s="115" t="s">
        <v>159</v>
      </c>
      <c r="M162" s="118">
        <v>102562768</v>
      </c>
      <c r="N162" s="119">
        <v>102562768</v>
      </c>
      <c r="O162" s="115" t="s">
        <v>63</v>
      </c>
      <c r="P162" s="115" t="s">
        <v>64</v>
      </c>
      <c r="Q162" s="140" t="s">
        <v>160</v>
      </c>
      <c r="R162" s="28"/>
      <c r="S162" s="120" t="s">
        <v>685</v>
      </c>
      <c r="T162" s="123" t="s">
        <v>686</v>
      </c>
      <c r="U162" s="122">
        <v>44214</v>
      </c>
      <c r="V162" s="123" t="s">
        <v>669</v>
      </c>
      <c r="W162" s="124" t="s">
        <v>502</v>
      </c>
      <c r="X162" s="174">
        <v>102562768</v>
      </c>
      <c r="Y162" s="181">
        <v>0</v>
      </c>
      <c r="Z162" s="174">
        <v>102562768</v>
      </c>
      <c r="AA162" s="123" t="s">
        <v>670</v>
      </c>
      <c r="AB162" s="124">
        <v>5821</v>
      </c>
      <c r="AC162" s="123" t="s">
        <v>496</v>
      </c>
      <c r="AD162" s="125">
        <v>44215</v>
      </c>
      <c r="AE162" s="125">
        <v>44550</v>
      </c>
      <c r="AF162" s="123" t="s">
        <v>624</v>
      </c>
      <c r="AG162" s="123" t="s">
        <v>114</v>
      </c>
    </row>
    <row r="163" spans="1:33" s="30" customFormat="1" ht="272.45" customHeight="1" x14ac:dyDescent="0.35">
      <c r="A163" s="114">
        <v>135</v>
      </c>
      <c r="B163" s="128" t="s">
        <v>197</v>
      </c>
      <c r="C163" s="137" t="s">
        <v>114</v>
      </c>
      <c r="D163" s="138">
        <v>80101706</v>
      </c>
      <c r="E163" s="139" t="s">
        <v>341</v>
      </c>
      <c r="F163" s="138" t="s">
        <v>59</v>
      </c>
      <c r="G163" s="115">
        <v>1</v>
      </c>
      <c r="H163" s="115" t="s">
        <v>86</v>
      </c>
      <c r="I163" s="116">
        <v>11.1</v>
      </c>
      <c r="J163" s="117" t="s">
        <v>87</v>
      </c>
      <c r="K163" s="115" t="s">
        <v>95</v>
      </c>
      <c r="L163" s="115" t="s">
        <v>159</v>
      </c>
      <c r="M163" s="118">
        <v>102562768</v>
      </c>
      <c r="N163" s="119">
        <v>102562768</v>
      </c>
      <c r="O163" s="115" t="s">
        <v>63</v>
      </c>
      <c r="P163" s="115" t="s">
        <v>64</v>
      </c>
      <c r="Q163" s="140" t="s">
        <v>160</v>
      </c>
      <c r="R163" s="24"/>
      <c r="S163" s="120" t="s">
        <v>687</v>
      </c>
      <c r="T163" s="123" t="s">
        <v>688</v>
      </c>
      <c r="U163" s="122">
        <v>44214</v>
      </c>
      <c r="V163" s="123" t="s">
        <v>669</v>
      </c>
      <c r="W163" s="124" t="s">
        <v>502</v>
      </c>
      <c r="X163" s="174">
        <v>102562768</v>
      </c>
      <c r="Y163" s="181">
        <v>0</v>
      </c>
      <c r="Z163" s="174">
        <v>102562768</v>
      </c>
      <c r="AA163" s="123" t="s">
        <v>670</v>
      </c>
      <c r="AB163" s="124">
        <v>5921</v>
      </c>
      <c r="AC163" s="123" t="s">
        <v>496</v>
      </c>
      <c r="AD163" s="125">
        <v>44215</v>
      </c>
      <c r="AE163" s="125">
        <v>44550</v>
      </c>
      <c r="AF163" s="123" t="s">
        <v>624</v>
      </c>
      <c r="AG163" s="123" t="s">
        <v>114</v>
      </c>
    </row>
    <row r="164" spans="1:33" s="30" customFormat="1" ht="272.45" customHeight="1" x14ac:dyDescent="0.35">
      <c r="A164" s="114">
        <v>136</v>
      </c>
      <c r="B164" s="128" t="s">
        <v>197</v>
      </c>
      <c r="C164" s="137" t="s">
        <v>114</v>
      </c>
      <c r="D164" s="138">
        <v>80101706</v>
      </c>
      <c r="E164" s="139" t="s">
        <v>342</v>
      </c>
      <c r="F164" s="138" t="s">
        <v>59</v>
      </c>
      <c r="G164" s="115">
        <v>1</v>
      </c>
      <c r="H164" s="115" t="s">
        <v>86</v>
      </c>
      <c r="I164" s="116">
        <v>11.1</v>
      </c>
      <c r="J164" s="117" t="s">
        <v>87</v>
      </c>
      <c r="K164" s="115" t="s">
        <v>95</v>
      </c>
      <c r="L164" s="115" t="s">
        <v>159</v>
      </c>
      <c r="M164" s="118">
        <v>102562768</v>
      </c>
      <c r="N164" s="119">
        <v>102562768</v>
      </c>
      <c r="O164" s="115" t="s">
        <v>63</v>
      </c>
      <c r="P164" s="115" t="s">
        <v>64</v>
      </c>
      <c r="Q164" s="140" t="s">
        <v>160</v>
      </c>
      <c r="R164" s="24"/>
      <c r="S164" s="120" t="s">
        <v>689</v>
      </c>
      <c r="T164" s="123" t="s">
        <v>690</v>
      </c>
      <c r="U164" s="122">
        <v>44214</v>
      </c>
      <c r="V164" s="123" t="s">
        <v>669</v>
      </c>
      <c r="W164" s="124" t="s">
        <v>502</v>
      </c>
      <c r="X164" s="174">
        <v>102562768</v>
      </c>
      <c r="Y164" s="181">
        <v>0</v>
      </c>
      <c r="Z164" s="174">
        <v>102562768</v>
      </c>
      <c r="AA164" s="123" t="s">
        <v>670</v>
      </c>
      <c r="AB164" s="124">
        <v>6121</v>
      </c>
      <c r="AC164" s="123" t="s">
        <v>496</v>
      </c>
      <c r="AD164" s="125">
        <v>44215</v>
      </c>
      <c r="AE164" s="125">
        <v>44550</v>
      </c>
      <c r="AF164" s="123" t="s">
        <v>624</v>
      </c>
      <c r="AG164" s="123" t="s">
        <v>114</v>
      </c>
    </row>
    <row r="165" spans="1:33" s="30" customFormat="1" ht="272.45" customHeight="1" x14ac:dyDescent="0.35">
      <c r="A165" s="114">
        <v>137</v>
      </c>
      <c r="B165" s="128" t="s">
        <v>197</v>
      </c>
      <c r="C165" s="137" t="s">
        <v>114</v>
      </c>
      <c r="D165" s="138">
        <v>80101706</v>
      </c>
      <c r="E165" s="139" t="s">
        <v>343</v>
      </c>
      <c r="F165" s="138" t="s">
        <v>59</v>
      </c>
      <c r="G165" s="115">
        <v>1</v>
      </c>
      <c r="H165" s="115" t="s">
        <v>86</v>
      </c>
      <c r="I165" s="116">
        <v>11.1</v>
      </c>
      <c r="J165" s="117" t="s">
        <v>87</v>
      </c>
      <c r="K165" s="115" t="s">
        <v>95</v>
      </c>
      <c r="L165" s="115" t="s">
        <v>159</v>
      </c>
      <c r="M165" s="118">
        <v>100551733</v>
      </c>
      <c r="N165" s="119">
        <v>100551733</v>
      </c>
      <c r="O165" s="115" t="s">
        <v>63</v>
      </c>
      <c r="P165" s="115" t="s">
        <v>64</v>
      </c>
      <c r="Q165" s="140" t="s">
        <v>160</v>
      </c>
      <c r="R165" s="24"/>
      <c r="S165" s="120" t="s">
        <v>691</v>
      </c>
      <c r="T165" s="123" t="s">
        <v>692</v>
      </c>
      <c r="U165" s="122">
        <v>44215</v>
      </c>
      <c r="V165" s="123" t="s">
        <v>693</v>
      </c>
      <c r="W165" s="124" t="s">
        <v>502</v>
      </c>
      <c r="X165" s="174">
        <v>100551733</v>
      </c>
      <c r="Y165" s="181">
        <v>0</v>
      </c>
      <c r="Z165" s="174">
        <v>100551733</v>
      </c>
      <c r="AA165" s="123" t="s">
        <v>694</v>
      </c>
      <c r="AB165" s="124">
        <v>6221</v>
      </c>
      <c r="AC165" s="123" t="s">
        <v>508</v>
      </c>
      <c r="AD165" s="125">
        <v>44216</v>
      </c>
      <c r="AE165" s="125">
        <v>44551</v>
      </c>
      <c r="AF165" s="123" t="s">
        <v>624</v>
      </c>
      <c r="AG165" s="123" t="s">
        <v>114</v>
      </c>
    </row>
    <row r="166" spans="1:33" s="30" customFormat="1" ht="272.45" customHeight="1" x14ac:dyDescent="0.35">
      <c r="A166" s="114">
        <v>138</v>
      </c>
      <c r="B166" s="128" t="s">
        <v>197</v>
      </c>
      <c r="C166" s="137" t="s">
        <v>114</v>
      </c>
      <c r="D166" s="138">
        <v>80101706</v>
      </c>
      <c r="E166" s="139" t="s">
        <v>344</v>
      </c>
      <c r="F166" s="138" t="s">
        <v>59</v>
      </c>
      <c r="G166" s="115">
        <v>1</v>
      </c>
      <c r="H166" s="115" t="s">
        <v>86</v>
      </c>
      <c r="I166" s="116">
        <v>11.1</v>
      </c>
      <c r="J166" s="117" t="s">
        <v>87</v>
      </c>
      <c r="K166" s="115" t="s">
        <v>95</v>
      </c>
      <c r="L166" s="115" t="s">
        <v>159</v>
      </c>
      <c r="M166" s="118">
        <v>100551733</v>
      </c>
      <c r="N166" s="119">
        <v>100551733</v>
      </c>
      <c r="O166" s="115" t="s">
        <v>63</v>
      </c>
      <c r="P166" s="115" t="s">
        <v>64</v>
      </c>
      <c r="Q166" s="140" t="s">
        <v>160</v>
      </c>
      <c r="R166" s="24"/>
      <c r="S166" s="120" t="s">
        <v>695</v>
      </c>
      <c r="T166" s="123" t="s">
        <v>696</v>
      </c>
      <c r="U166" s="122">
        <v>44215</v>
      </c>
      <c r="V166" s="123" t="s">
        <v>693</v>
      </c>
      <c r="W166" s="124" t="s">
        <v>502</v>
      </c>
      <c r="X166" s="174">
        <v>100551733</v>
      </c>
      <c r="Y166" s="181">
        <v>0</v>
      </c>
      <c r="Z166" s="174">
        <v>100551733</v>
      </c>
      <c r="AA166" s="123" t="s">
        <v>694</v>
      </c>
      <c r="AB166" s="124">
        <v>6421</v>
      </c>
      <c r="AC166" s="123" t="s">
        <v>508</v>
      </c>
      <c r="AD166" s="125">
        <v>44216</v>
      </c>
      <c r="AE166" s="125">
        <v>44551</v>
      </c>
      <c r="AF166" s="123" t="s">
        <v>624</v>
      </c>
      <c r="AG166" s="123" t="s">
        <v>114</v>
      </c>
    </row>
    <row r="167" spans="1:33" s="25" customFormat="1" ht="272.45" customHeight="1" x14ac:dyDescent="0.35">
      <c r="A167" s="114">
        <v>139</v>
      </c>
      <c r="B167" s="128" t="s">
        <v>197</v>
      </c>
      <c r="C167" s="137" t="s">
        <v>114</v>
      </c>
      <c r="D167" s="138">
        <v>80101706</v>
      </c>
      <c r="E167" s="139" t="s">
        <v>345</v>
      </c>
      <c r="F167" s="138" t="s">
        <v>59</v>
      </c>
      <c r="G167" s="115">
        <v>1</v>
      </c>
      <c r="H167" s="115" t="s">
        <v>86</v>
      </c>
      <c r="I167" s="116">
        <v>11.1</v>
      </c>
      <c r="J167" s="117" t="s">
        <v>87</v>
      </c>
      <c r="K167" s="115" t="s">
        <v>95</v>
      </c>
      <c r="L167" s="115" t="s">
        <v>159</v>
      </c>
      <c r="M167" s="118">
        <v>100551733</v>
      </c>
      <c r="N167" s="119">
        <v>100551733</v>
      </c>
      <c r="O167" s="115" t="s">
        <v>63</v>
      </c>
      <c r="P167" s="115" t="s">
        <v>64</v>
      </c>
      <c r="Q167" s="140" t="s">
        <v>160</v>
      </c>
      <c r="R167" s="24"/>
      <c r="S167" s="120" t="s">
        <v>697</v>
      </c>
      <c r="T167" s="123" t="s">
        <v>698</v>
      </c>
      <c r="U167" s="122">
        <v>44215</v>
      </c>
      <c r="V167" s="123" t="s">
        <v>693</v>
      </c>
      <c r="W167" s="124" t="s">
        <v>502</v>
      </c>
      <c r="X167" s="174">
        <v>100551733</v>
      </c>
      <c r="Y167" s="181">
        <v>0</v>
      </c>
      <c r="Z167" s="174">
        <v>100551733</v>
      </c>
      <c r="AA167" s="123" t="s">
        <v>694</v>
      </c>
      <c r="AB167" s="124">
        <v>6521</v>
      </c>
      <c r="AC167" s="123" t="s">
        <v>508</v>
      </c>
      <c r="AD167" s="125">
        <v>44216</v>
      </c>
      <c r="AE167" s="125">
        <v>44551</v>
      </c>
      <c r="AF167" s="123" t="s">
        <v>624</v>
      </c>
      <c r="AG167" s="123" t="s">
        <v>114</v>
      </c>
    </row>
    <row r="168" spans="1:33" s="25" customFormat="1" ht="272.45" customHeight="1" x14ac:dyDescent="0.35">
      <c r="A168" s="114">
        <v>140</v>
      </c>
      <c r="B168" s="128" t="s">
        <v>178</v>
      </c>
      <c r="C168" s="137" t="s">
        <v>114</v>
      </c>
      <c r="D168" s="138">
        <v>80101706</v>
      </c>
      <c r="E168" s="139" t="s">
        <v>346</v>
      </c>
      <c r="F168" s="138" t="s">
        <v>59</v>
      </c>
      <c r="G168" s="115">
        <v>1</v>
      </c>
      <c r="H168" s="115" t="s">
        <v>86</v>
      </c>
      <c r="I168" s="116">
        <v>11</v>
      </c>
      <c r="J168" s="117" t="s">
        <v>87</v>
      </c>
      <c r="K168" s="115" t="s">
        <v>95</v>
      </c>
      <c r="L168" s="115" t="s">
        <v>175</v>
      </c>
      <c r="M168" s="118">
        <v>82750000</v>
      </c>
      <c r="N168" s="119">
        <v>82750000</v>
      </c>
      <c r="O168" s="115" t="s">
        <v>63</v>
      </c>
      <c r="P168" s="115" t="s">
        <v>64</v>
      </c>
      <c r="Q168" s="140" t="s">
        <v>160</v>
      </c>
      <c r="R168" s="24"/>
      <c r="S168" s="120" t="s">
        <v>699</v>
      </c>
      <c r="T168" s="123" t="s">
        <v>700</v>
      </c>
      <c r="U168" s="122">
        <v>44215</v>
      </c>
      <c r="V168" s="123" t="s">
        <v>701</v>
      </c>
      <c r="W168" s="124" t="s">
        <v>502</v>
      </c>
      <c r="X168" s="174">
        <v>82750000</v>
      </c>
      <c r="Y168" s="181">
        <v>0</v>
      </c>
      <c r="Z168" s="174">
        <v>82750000</v>
      </c>
      <c r="AA168" s="123" t="s">
        <v>702</v>
      </c>
      <c r="AB168" s="124">
        <v>20921</v>
      </c>
      <c r="AC168" s="123" t="s">
        <v>496</v>
      </c>
      <c r="AD168" s="125">
        <v>44216</v>
      </c>
      <c r="AE168" s="125">
        <v>44550</v>
      </c>
      <c r="AF168" s="123" t="s">
        <v>624</v>
      </c>
      <c r="AG168" s="123" t="s">
        <v>114</v>
      </c>
    </row>
    <row r="169" spans="1:33" s="25" customFormat="1" ht="272.45" customHeight="1" x14ac:dyDescent="0.35">
      <c r="A169" s="114">
        <v>141</v>
      </c>
      <c r="B169" s="128" t="s">
        <v>198</v>
      </c>
      <c r="C169" s="137" t="s">
        <v>114</v>
      </c>
      <c r="D169" s="138">
        <v>80101706</v>
      </c>
      <c r="E169" s="139" t="s">
        <v>347</v>
      </c>
      <c r="F169" s="138" t="s">
        <v>59</v>
      </c>
      <c r="G169" s="115">
        <v>1</v>
      </c>
      <c r="H169" s="115" t="s">
        <v>86</v>
      </c>
      <c r="I169" s="116">
        <v>11</v>
      </c>
      <c r="J169" s="117" t="s">
        <v>87</v>
      </c>
      <c r="K169" s="115" t="s">
        <v>95</v>
      </c>
      <c r="L169" s="115" t="s">
        <v>159</v>
      </c>
      <c r="M169" s="118">
        <v>82750000</v>
      </c>
      <c r="N169" s="119">
        <v>82750000</v>
      </c>
      <c r="O169" s="115" t="s">
        <v>63</v>
      </c>
      <c r="P169" s="115" t="s">
        <v>64</v>
      </c>
      <c r="Q169" s="140" t="s">
        <v>160</v>
      </c>
      <c r="R169" s="24"/>
      <c r="S169" s="120" t="s">
        <v>1117</v>
      </c>
      <c r="T169" s="123" t="s">
        <v>1118</v>
      </c>
      <c r="U169" s="122">
        <v>44217</v>
      </c>
      <c r="V169" s="123" t="s">
        <v>1119</v>
      </c>
      <c r="W169" s="124" t="s">
        <v>502</v>
      </c>
      <c r="X169" s="174">
        <v>82500000</v>
      </c>
      <c r="Y169" s="181">
        <v>0</v>
      </c>
      <c r="Z169" s="174">
        <v>82500000</v>
      </c>
      <c r="AA169" s="123" t="s">
        <v>1120</v>
      </c>
      <c r="AB169" s="124">
        <v>7521</v>
      </c>
      <c r="AC169" s="123" t="s">
        <v>496</v>
      </c>
      <c r="AD169" s="125">
        <v>44217</v>
      </c>
      <c r="AE169" s="125">
        <v>44550</v>
      </c>
      <c r="AF169" s="123" t="s">
        <v>624</v>
      </c>
      <c r="AG169" s="123" t="s">
        <v>114</v>
      </c>
    </row>
    <row r="170" spans="1:33" s="25" customFormat="1" ht="272.45" customHeight="1" x14ac:dyDescent="0.35">
      <c r="A170" s="114">
        <v>142</v>
      </c>
      <c r="B170" s="128" t="s">
        <v>198</v>
      </c>
      <c r="C170" s="137" t="s">
        <v>114</v>
      </c>
      <c r="D170" s="138">
        <v>80101706</v>
      </c>
      <c r="E170" s="139" t="s">
        <v>348</v>
      </c>
      <c r="F170" s="138" t="s">
        <v>59</v>
      </c>
      <c r="G170" s="115">
        <v>1</v>
      </c>
      <c r="H170" s="115" t="s">
        <v>86</v>
      </c>
      <c r="I170" s="116">
        <v>11</v>
      </c>
      <c r="J170" s="117" t="s">
        <v>87</v>
      </c>
      <c r="K170" s="115" t="s">
        <v>95</v>
      </c>
      <c r="L170" s="115" t="s">
        <v>159</v>
      </c>
      <c r="M170" s="118">
        <v>82750000</v>
      </c>
      <c r="N170" s="119">
        <v>82750000</v>
      </c>
      <c r="O170" s="115" t="s">
        <v>63</v>
      </c>
      <c r="P170" s="115" t="s">
        <v>64</v>
      </c>
      <c r="Q170" s="140" t="s">
        <v>160</v>
      </c>
      <c r="R170" s="24"/>
      <c r="S170" s="120" t="s">
        <v>1121</v>
      </c>
      <c r="T170" s="123" t="s">
        <v>1122</v>
      </c>
      <c r="U170" s="122">
        <v>44217</v>
      </c>
      <c r="V170" s="123" t="s">
        <v>1123</v>
      </c>
      <c r="W170" s="124" t="s">
        <v>502</v>
      </c>
      <c r="X170" s="174">
        <v>82500000</v>
      </c>
      <c r="Y170" s="181">
        <v>0</v>
      </c>
      <c r="Z170" s="174">
        <v>82500000</v>
      </c>
      <c r="AA170" s="123" t="s">
        <v>1124</v>
      </c>
      <c r="AB170" s="124">
        <v>7621</v>
      </c>
      <c r="AC170" s="123" t="s">
        <v>496</v>
      </c>
      <c r="AD170" s="125">
        <v>44217</v>
      </c>
      <c r="AE170" s="125">
        <v>44550</v>
      </c>
      <c r="AF170" s="123" t="s">
        <v>624</v>
      </c>
      <c r="AG170" s="123" t="s">
        <v>114</v>
      </c>
    </row>
    <row r="171" spans="1:33" s="25" customFormat="1" ht="272.45" customHeight="1" x14ac:dyDescent="0.35">
      <c r="A171" s="114">
        <v>143</v>
      </c>
      <c r="B171" s="128" t="s">
        <v>198</v>
      </c>
      <c r="C171" s="137" t="s">
        <v>114</v>
      </c>
      <c r="D171" s="138">
        <v>80101706</v>
      </c>
      <c r="E171" s="139" t="s">
        <v>349</v>
      </c>
      <c r="F171" s="138" t="s">
        <v>59</v>
      </c>
      <c r="G171" s="115">
        <v>1</v>
      </c>
      <c r="H171" s="115" t="s">
        <v>86</v>
      </c>
      <c r="I171" s="116">
        <v>11</v>
      </c>
      <c r="J171" s="117" t="s">
        <v>87</v>
      </c>
      <c r="K171" s="115" t="s">
        <v>95</v>
      </c>
      <c r="L171" s="115" t="s">
        <v>159</v>
      </c>
      <c r="M171" s="118">
        <v>82750000</v>
      </c>
      <c r="N171" s="119">
        <v>82750000</v>
      </c>
      <c r="O171" s="115" t="s">
        <v>63</v>
      </c>
      <c r="P171" s="115" t="s">
        <v>64</v>
      </c>
      <c r="Q171" s="140" t="s">
        <v>160</v>
      </c>
      <c r="R171" s="24"/>
      <c r="S171" s="120" t="s">
        <v>1125</v>
      </c>
      <c r="T171" s="123" t="s">
        <v>1126</v>
      </c>
      <c r="U171" s="122">
        <v>44217</v>
      </c>
      <c r="V171" s="123" t="s">
        <v>1123</v>
      </c>
      <c r="W171" s="124" t="s">
        <v>502</v>
      </c>
      <c r="X171" s="174">
        <v>82500000</v>
      </c>
      <c r="Y171" s="181">
        <v>0</v>
      </c>
      <c r="Z171" s="174">
        <v>82500000</v>
      </c>
      <c r="AA171" s="123" t="s">
        <v>1124</v>
      </c>
      <c r="AB171" s="124">
        <v>7821</v>
      </c>
      <c r="AC171" s="123" t="s">
        <v>496</v>
      </c>
      <c r="AD171" s="125">
        <v>44217</v>
      </c>
      <c r="AE171" s="125">
        <v>44550</v>
      </c>
      <c r="AF171" s="123" t="s">
        <v>624</v>
      </c>
      <c r="AG171" s="123" t="s">
        <v>114</v>
      </c>
    </row>
    <row r="172" spans="1:33" s="25" customFormat="1" ht="272.45" customHeight="1" x14ac:dyDescent="0.35">
      <c r="A172" s="114">
        <v>144</v>
      </c>
      <c r="B172" s="128" t="s">
        <v>178</v>
      </c>
      <c r="C172" s="137" t="s">
        <v>114</v>
      </c>
      <c r="D172" s="138">
        <v>80101706</v>
      </c>
      <c r="E172" s="139" t="s">
        <v>350</v>
      </c>
      <c r="F172" s="138" t="s">
        <v>59</v>
      </c>
      <c r="G172" s="115">
        <v>1</v>
      </c>
      <c r="H172" s="115" t="s">
        <v>86</v>
      </c>
      <c r="I172" s="116">
        <v>11.3</v>
      </c>
      <c r="J172" s="117" t="s">
        <v>87</v>
      </c>
      <c r="K172" s="115" t="s">
        <v>95</v>
      </c>
      <c r="L172" s="115" t="s">
        <v>175</v>
      </c>
      <c r="M172" s="118">
        <v>77215424</v>
      </c>
      <c r="N172" s="119">
        <v>77215424</v>
      </c>
      <c r="O172" s="115" t="s">
        <v>63</v>
      </c>
      <c r="P172" s="115" t="s">
        <v>64</v>
      </c>
      <c r="Q172" s="140" t="s">
        <v>160</v>
      </c>
      <c r="R172" s="24"/>
      <c r="S172" s="120" t="s">
        <v>1127</v>
      </c>
      <c r="T172" s="123" t="s">
        <v>1128</v>
      </c>
      <c r="U172" s="122">
        <v>44218</v>
      </c>
      <c r="V172" s="123" t="s">
        <v>1129</v>
      </c>
      <c r="W172" s="124" t="s">
        <v>502</v>
      </c>
      <c r="X172" s="174">
        <v>74474048</v>
      </c>
      <c r="Y172" s="181">
        <v>0</v>
      </c>
      <c r="Z172" s="174">
        <v>74474048</v>
      </c>
      <c r="AA172" s="123" t="s">
        <v>1130</v>
      </c>
      <c r="AB172" s="124">
        <v>23621</v>
      </c>
      <c r="AC172" s="123" t="s">
        <v>496</v>
      </c>
      <c r="AD172" s="125">
        <v>44219</v>
      </c>
      <c r="AE172" s="125">
        <v>44550</v>
      </c>
      <c r="AF172" s="123" t="s">
        <v>624</v>
      </c>
      <c r="AG172" s="123" t="s">
        <v>114</v>
      </c>
    </row>
    <row r="173" spans="1:33" s="30" customFormat="1" ht="272.45" customHeight="1" x14ac:dyDescent="0.35">
      <c r="A173" s="114">
        <v>145</v>
      </c>
      <c r="B173" s="128" t="s">
        <v>198</v>
      </c>
      <c r="C173" s="137" t="s">
        <v>114</v>
      </c>
      <c r="D173" s="138">
        <v>80101706</v>
      </c>
      <c r="E173" s="139" t="s">
        <v>351</v>
      </c>
      <c r="F173" s="138" t="s">
        <v>59</v>
      </c>
      <c r="G173" s="115">
        <v>1</v>
      </c>
      <c r="H173" s="115" t="s">
        <v>86</v>
      </c>
      <c r="I173" s="116">
        <v>11</v>
      </c>
      <c r="J173" s="117" t="s">
        <v>87</v>
      </c>
      <c r="K173" s="115" t="s">
        <v>95</v>
      </c>
      <c r="L173" s="115" t="s">
        <v>159</v>
      </c>
      <c r="M173" s="118">
        <v>71500000</v>
      </c>
      <c r="N173" s="119">
        <v>71500000</v>
      </c>
      <c r="O173" s="115" t="s">
        <v>63</v>
      </c>
      <c r="P173" s="115" t="s">
        <v>64</v>
      </c>
      <c r="Q173" s="140" t="s">
        <v>160</v>
      </c>
      <c r="R173" s="24"/>
      <c r="S173" s="120" t="s">
        <v>1131</v>
      </c>
      <c r="T173" s="123" t="s">
        <v>1132</v>
      </c>
      <c r="U173" s="122">
        <v>44217</v>
      </c>
      <c r="V173" s="123" t="s">
        <v>1133</v>
      </c>
      <c r="W173" s="124" t="s">
        <v>502</v>
      </c>
      <c r="X173" s="174">
        <v>71283333</v>
      </c>
      <c r="Y173" s="181">
        <v>0</v>
      </c>
      <c r="Z173" s="174">
        <v>71283333</v>
      </c>
      <c r="AA173" s="123" t="s">
        <v>1134</v>
      </c>
      <c r="AB173" s="124">
        <v>7921</v>
      </c>
      <c r="AC173" s="123" t="s">
        <v>1135</v>
      </c>
      <c r="AD173" s="125">
        <v>44223</v>
      </c>
      <c r="AE173" s="125">
        <v>44555</v>
      </c>
      <c r="AF173" s="123" t="s">
        <v>624</v>
      </c>
      <c r="AG173" s="123" t="s">
        <v>114</v>
      </c>
    </row>
    <row r="174" spans="1:33" s="30" customFormat="1" ht="272.45" customHeight="1" x14ac:dyDescent="0.35">
      <c r="A174" s="114">
        <v>146</v>
      </c>
      <c r="B174" s="128" t="s">
        <v>176</v>
      </c>
      <c r="C174" s="137" t="s">
        <v>114</v>
      </c>
      <c r="D174" s="138">
        <v>80101706</v>
      </c>
      <c r="E174" s="139" t="s">
        <v>352</v>
      </c>
      <c r="F174" s="138" t="s">
        <v>59</v>
      </c>
      <c r="G174" s="115">
        <v>1</v>
      </c>
      <c r="H174" s="115" t="s">
        <v>86</v>
      </c>
      <c r="I174" s="116">
        <v>11</v>
      </c>
      <c r="J174" s="117" t="s">
        <v>87</v>
      </c>
      <c r="K174" s="115" t="s">
        <v>95</v>
      </c>
      <c r="L174" s="115" t="s">
        <v>175</v>
      </c>
      <c r="M174" s="118">
        <v>82250000</v>
      </c>
      <c r="N174" s="119">
        <v>82250000</v>
      </c>
      <c r="O174" s="115" t="s">
        <v>63</v>
      </c>
      <c r="P174" s="115" t="s">
        <v>64</v>
      </c>
      <c r="Q174" s="140" t="s">
        <v>160</v>
      </c>
      <c r="R174" s="24"/>
      <c r="S174" s="120" t="s">
        <v>1136</v>
      </c>
      <c r="T174" s="123" t="s">
        <v>1137</v>
      </c>
      <c r="U174" s="122">
        <v>44222</v>
      </c>
      <c r="V174" s="123" t="s">
        <v>1138</v>
      </c>
      <c r="W174" s="124" t="s">
        <v>502</v>
      </c>
      <c r="X174" s="174">
        <v>81000000</v>
      </c>
      <c r="Y174" s="181">
        <v>0</v>
      </c>
      <c r="Z174" s="174">
        <v>81000000</v>
      </c>
      <c r="AA174" s="123" t="s">
        <v>1139</v>
      </c>
      <c r="AB174" s="124">
        <v>20721</v>
      </c>
      <c r="AC174" s="123" t="s">
        <v>496</v>
      </c>
      <c r="AD174" s="125">
        <v>44224</v>
      </c>
      <c r="AE174" s="125">
        <v>44550</v>
      </c>
      <c r="AF174" s="123" t="s">
        <v>624</v>
      </c>
      <c r="AG174" s="123" t="s">
        <v>114</v>
      </c>
    </row>
    <row r="175" spans="1:33" s="30" customFormat="1" ht="272.45" customHeight="1" x14ac:dyDescent="0.35">
      <c r="A175" s="114">
        <v>147</v>
      </c>
      <c r="B175" s="128" t="s">
        <v>199</v>
      </c>
      <c r="C175" s="137" t="s">
        <v>114</v>
      </c>
      <c r="D175" s="138">
        <v>80101706</v>
      </c>
      <c r="E175" s="139" t="s">
        <v>353</v>
      </c>
      <c r="F175" s="138" t="s">
        <v>59</v>
      </c>
      <c r="G175" s="115">
        <v>1</v>
      </c>
      <c r="H175" s="115" t="s">
        <v>86</v>
      </c>
      <c r="I175" s="116">
        <v>11</v>
      </c>
      <c r="J175" s="117" t="s">
        <v>87</v>
      </c>
      <c r="K175" s="115" t="s">
        <v>95</v>
      </c>
      <c r="L175" s="115" t="s">
        <v>159</v>
      </c>
      <c r="M175" s="118">
        <v>55800155</v>
      </c>
      <c r="N175" s="119">
        <v>55800155</v>
      </c>
      <c r="O175" s="115" t="s">
        <v>63</v>
      </c>
      <c r="P175" s="115" t="s">
        <v>64</v>
      </c>
      <c r="Q175" s="140" t="s">
        <v>160</v>
      </c>
      <c r="R175" s="24"/>
      <c r="S175" s="120" t="s">
        <v>1140</v>
      </c>
      <c r="T175" s="123" t="s">
        <v>1141</v>
      </c>
      <c r="U175" s="122">
        <v>44230</v>
      </c>
      <c r="V175" s="123" t="s">
        <v>1142</v>
      </c>
      <c r="W175" s="124" t="s">
        <v>502</v>
      </c>
      <c r="X175" s="174">
        <v>53595285</v>
      </c>
      <c r="Y175" s="181">
        <v>0</v>
      </c>
      <c r="Z175" s="174">
        <v>53595285</v>
      </c>
      <c r="AA175" s="123" t="s">
        <v>1143</v>
      </c>
      <c r="AB175" s="124">
        <v>8121</v>
      </c>
      <c r="AC175" s="123" t="s">
        <v>496</v>
      </c>
      <c r="AD175" s="125">
        <v>44230</v>
      </c>
      <c r="AE175" s="125">
        <v>44550</v>
      </c>
      <c r="AF175" s="123" t="s">
        <v>624</v>
      </c>
      <c r="AG175" s="123" t="s">
        <v>114</v>
      </c>
    </row>
    <row r="176" spans="1:33" s="30" customFormat="1" ht="272.45" customHeight="1" x14ac:dyDescent="0.35">
      <c r="A176" s="114">
        <v>148</v>
      </c>
      <c r="B176" s="128" t="s">
        <v>198</v>
      </c>
      <c r="C176" s="137" t="s">
        <v>114</v>
      </c>
      <c r="D176" s="138">
        <v>80101706</v>
      </c>
      <c r="E176" s="139" t="s">
        <v>354</v>
      </c>
      <c r="F176" s="138" t="s">
        <v>59</v>
      </c>
      <c r="G176" s="115">
        <v>1</v>
      </c>
      <c r="H176" s="115" t="s">
        <v>86</v>
      </c>
      <c r="I176" s="116">
        <v>11</v>
      </c>
      <c r="J176" s="117" t="s">
        <v>87</v>
      </c>
      <c r="K176" s="115" t="s">
        <v>95</v>
      </c>
      <c r="L176" s="115" t="s">
        <v>159</v>
      </c>
      <c r="M176" s="118">
        <v>82250000</v>
      </c>
      <c r="N176" s="119">
        <v>82250000</v>
      </c>
      <c r="O176" s="115" t="s">
        <v>63</v>
      </c>
      <c r="P176" s="115" t="s">
        <v>64</v>
      </c>
      <c r="Q176" s="140" t="s">
        <v>160</v>
      </c>
      <c r="R176" s="24"/>
      <c r="S176" s="120" t="s">
        <v>1144</v>
      </c>
      <c r="T176" s="123" t="s">
        <v>1145</v>
      </c>
      <c r="U176" s="122">
        <v>44218</v>
      </c>
      <c r="V176" s="123" t="s">
        <v>1146</v>
      </c>
      <c r="W176" s="124" t="s">
        <v>502</v>
      </c>
      <c r="X176" s="174">
        <v>81500000</v>
      </c>
      <c r="Y176" s="181">
        <v>0</v>
      </c>
      <c r="Z176" s="174">
        <v>81500000</v>
      </c>
      <c r="AA176" s="123" t="s">
        <v>1147</v>
      </c>
      <c r="AB176" s="124">
        <v>8221</v>
      </c>
      <c r="AC176" s="123" t="s">
        <v>496</v>
      </c>
      <c r="AD176" s="125">
        <v>44219</v>
      </c>
      <c r="AE176" s="125">
        <v>44550</v>
      </c>
      <c r="AF176" s="123" t="s">
        <v>624</v>
      </c>
      <c r="AG176" s="123" t="s">
        <v>114</v>
      </c>
    </row>
    <row r="177" spans="1:33" s="30" customFormat="1" ht="272.45" customHeight="1" x14ac:dyDescent="0.35">
      <c r="A177" s="114">
        <v>149</v>
      </c>
      <c r="B177" s="128" t="s">
        <v>198</v>
      </c>
      <c r="C177" s="137" t="s">
        <v>114</v>
      </c>
      <c r="D177" s="138">
        <v>80101706</v>
      </c>
      <c r="E177" s="139" t="s">
        <v>355</v>
      </c>
      <c r="F177" s="138" t="s">
        <v>59</v>
      </c>
      <c r="G177" s="115">
        <v>1</v>
      </c>
      <c r="H177" s="115" t="s">
        <v>86</v>
      </c>
      <c r="I177" s="116">
        <v>11</v>
      </c>
      <c r="J177" s="117" t="s">
        <v>87</v>
      </c>
      <c r="K177" s="115" t="s">
        <v>95</v>
      </c>
      <c r="L177" s="115" t="s">
        <v>159</v>
      </c>
      <c r="M177" s="118">
        <v>36440917</v>
      </c>
      <c r="N177" s="119">
        <v>36440917</v>
      </c>
      <c r="O177" s="115" t="s">
        <v>63</v>
      </c>
      <c r="P177" s="115" t="s">
        <v>64</v>
      </c>
      <c r="Q177" s="140" t="s">
        <v>160</v>
      </c>
      <c r="R177" s="24"/>
      <c r="S177" s="120" t="s">
        <v>1148</v>
      </c>
      <c r="T177" s="123" t="s">
        <v>1149</v>
      </c>
      <c r="U177" s="122">
        <v>44225</v>
      </c>
      <c r="V177" s="123" t="s">
        <v>1150</v>
      </c>
      <c r="W177" s="124" t="s">
        <v>502</v>
      </c>
      <c r="X177" s="174">
        <v>35554816</v>
      </c>
      <c r="Y177" s="181">
        <v>0</v>
      </c>
      <c r="Z177" s="174">
        <v>35554816</v>
      </c>
      <c r="AA177" s="123" t="s">
        <v>1151</v>
      </c>
      <c r="AB177" s="124">
        <v>8421</v>
      </c>
      <c r="AC177" s="123" t="s">
        <v>496</v>
      </c>
      <c r="AD177" s="125">
        <v>44226</v>
      </c>
      <c r="AE177" s="125">
        <v>44550</v>
      </c>
      <c r="AF177" s="123" t="s">
        <v>624</v>
      </c>
      <c r="AG177" s="123" t="s">
        <v>114</v>
      </c>
    </row>
    <row r="178" spans="1:33" s="30" customFormat="1" ht="345.95" customHeight="1" x14ac:dyDescent="0.35">
      <c r="A178" s="114">
        <v>150</v>
      </c>
      <c r="B178" s="128" t="s">
        <v>198</v>
      </c>
      <c r="C178" s="137" t="s">
        <v>114</v>
      </c>
      <c r="D178" s="138">
        <v>80101706</v>
      </c>
      <c r="E178" s="139" t="s">
        <v>356</v>
      </c>
      <c r="F178" s="138" t="s">
        <v>59</v>
      </c>
      <c r="G178" s="115">
        <v>1</v>
      </c>
      <c r="H178" s="115" t="s">
        <v>86</v>
      </c>
      <c r="I178" s="116">
        <v>11</v>
      </c>
      <c r="J178" s="117" t="s">
        <v>87</v>
      </c>
      <c r="K178" s="115" t="s">
        <v>95</v>
      </c>
      <c r="L178" s="115" t="s">
        <v>159</v>
      </c>
      <c r="M178" s="118">
        <v>45551147</v>
      </c>
      <c r="N178" s="119">
        <v>45551147</v>
      </c>
      <c r="O178" s="115" t="s">
        <v>63</v>
      </c>
      <c r="P178" s="115" t="s">
        <v>64</v>
      </c>
      <c r="Q178" s="140" t="s">
        <v>160</v>
      </c>
      <c r="R178" s="24"/>
      <c r="S178" s="120" t="s">
        <v>1152</v>
      </c>
      <c r="T178" s="123" t="s">
        <v>1153</v>
      </c>
      <c r="U178" s="122">
        <v>44221</v>
      </c>
      <c r="V178" s="123" t="s">
        <v>1154</v>
      </c>
      <c r="W178" s="124" t="s">
        <v>502</v>
      </c>
      <c r="X178" s="174">
        <v>44997333</v>
      </c>
      <c r="Y178" s="181">
        <v>0</v>
      </c>
      <c r="Z178" s="174">
        <v>44997333</v>
      </c>
      <c r="AA178" s="123" t="s">
        <v>1080</v>
      </c>
      <c r="AB178" s="124">
        <v>9321</v>
      </c>
      <c r="AC178" s="123" t="s">
        <v>496</v>
      </c>
      <c r="AD178" s="125">
        <v>44222</v>
      </c>
      <c r="AE178" s="125">
        <v>44550</v>
      </c>
      <c r="AF178" s="123" t="s">
        <v>624</v>
      </c>
      <c r="AG178" s="123" t="s">
        <v>114</v>
      </c>
    </row>
    <row r="179" spans="1:33" s="30" customFormat="1" ht="363.6" customHeight="1" x14ac:dyDescent="0.35">
      <c r="A179" s="114">
        <v>151</v>
      </c>
      <c r="B179" s="128" t="s">
        <v>198</v>
      </c>
      <c r="C179" s="137" t="s">
        <v>114</v>
      </c>
      <c r="D179" s="138">
        <v>80101706</v>
      </c>
      <c r="E179" s="139" t="s">
        <v>357</v>
      </c>
      <c r="F179" s="138" t="s">
        <v>59</v>
      </c>
      <c r="G179" s="115">
        <v>1</v>
      </c>
      <c r="H179" s="115" t="s">
        <v>86</v>
      </c>
      <c r="I179" s="116">
        <v>11</v>
      </c>
      <c r="J179" s="117" t="s">
        <v>87</v>
      </c>
      <c r="K179" s="115" t="s">
        <v>95</v>
      </c>
      <c r="L179" s="115" t="s">
        <v>159</v>
      </c>
      <c r="M179" s="118">
        <v>67370146</v>
      </c>
      <c r="N179" s="119">
        <v>67370146</v>
      </c>
      <c r="O179" s="115" t="s">
        <v>63</v>
      </c>
      <c r="P179" s="115" t="s">
        <v>64</v>
      </c>
      <c r="Q179" s="140" t="s">
        <v>160</v>
      </c>
      <c r="R179" s="24"/>
      <c r="S179" s="120" t="s">
        <v>1155</v>
      </c>
      <c r="T179" s="123" t="s">
        <v>1156</v>
      </c>
      <c r="U179" s="122">
        <v>44218</v>
      </c>
      <c r="V179" s="123" t="s">
        <v>1157</v>
      </c>
      <c r="W179" s="124" t="s">
        <v>502</v>
      </c>
      <c r="X179" s="174">
        <v>66755824</v>
      </c>
      <c r="Y179" s="181">
        <v>0</v>
      </c>
      <c r="Z179" s="174">
        <v>66755824</v>
      </c>
      <c r="AA179" s="123" t="s">
        <v>1158</v>
      </c>
      <c r="AB179" s="124">
        <v>9421</v>
      </c>
      <c r="AC179" s="123" t="s">
        <v>496</v>
      </c>
      <c r="AD179" s="125">
        <v>44219</v>
      </c>
      <c r="AE179" s="125">
        <v>44550</v>
      </c>
      <c r="AF179" s="123" t="s">
        <v>624</v>
      </c>
      <c r="AG179" s="123" t="s">
        <v>114</v>
      </c>
    </row>
    <row r="180" spans="1:33" s="30" customFormat="1" ht="272.45" customHeight="1" x14ac:dyDescent="0.35">
      <c r="A180" s="114">
        <v>152</v>
      </c>
      <c r="B180" s="128" t="s">
        <v>198</v>
      </c>
      <c r="C180" s="137" t="s">
        <v>114</v>
      </c>
      <c r="D180" s="138">
        <v>80101706</v>
      </c>
      <c r="E180" s="139" t="s">
        <v>358</v>
      </c>
      <c r="F180" s="138" t="s">
        <v>59</v>
      </c>
      <c r="G180" s="115">
        <v>1</v>
      </c>
      <c r="H180" s="115" t="s">
        <v>86</v>
      </c>
      <c r="I180" s="116">
        <v>11</v>
      </c>
      <c r="J180" s="117" t="s">
        <v>87</v>
      </c>
      <c r="K180" s="115" t="s">
        <v>95</v>
      </c>
      <c r="L180" s="115" t="s">
        <v>159</v>
      </c>
      <c r="M180" s="118">
        <v>67370146</v>
      </c>
      <c r="N180" s="119">
        <v>67370146</v>
      </c>
      <c r="O180" s="115" t="s">
        <v>63</v>
      </c>
      <c r="P180" s="115" t="s">
        <v>64</v>
      </c>
      <c r="Q180" s="140" t="s">
        <v>160</v>
      </c>
      <c r="R180" s="24"/>
      <c r="S180" s="120" t="s">
        <v>1159</v>
      </c>
      <c r="T180" s="123" t="s">
        <v>1160</v>
      </c>
      <c r="U180" s="122">
        <v>44218</v>
      </c>
      <c r="V180" s="123" t="s">
        <v>1157</v>
      </c>
      <c r="W180" s="124" t="s">
        <v>502</v>
      </c>
      <c r="X180" s="174">
        <v>66755824</v>
      </c>
      <c r="Y180" s="181">
        <v>0</v>
      </c>
      <c r="Z180" s="174">
        <v>66755824</v>
      </c>
      <c r="AA180" s="123" t="s">
        <v>1158</v>
      </c>
      <c r="AB180" s="124">
        <v>9521</v>
      </c>
      <c r="AC180" s="123" t="s">
        <v>496</v>
      </c>
      <c r="AD180" s="125">
        <v>44219</v>
      </c>
      <c r="AE180" s="125">
        <v>44550</v>
      </c>
      <c r="AF180" s="123" t="s">
        <v>624</v>
      </c>
      <c r="AG180" s="123" t="s">
        <v>114</v>
      </c>
    </row>
    <row r="181" spans="1:33" s="30" customFormat="1" ht="272.45" customHeight="1" x14ac:dyDescent="0.35">
      <c r="A181" s="114">
        <v>153</v>
      </c>
      <c r="B181" s="128" t="s">
        <v>198</v>
      </c>
      <c r="C181" s="137" t="s">
        <v>114</v>
      </c>
      <c r="D181" s="138">
        <v>80101706</v>
      </c>
      <c r="E181" s="139" t="s">
        <v>359</v>
      </c>
      <c r="F181" s="138" t="s">
        <v>59</v>
      </c>
      <c r="G181" s="115">
        <v>1</v>
      </c>
      <c r="H181" s="115" t="s">
        <v>86</v>
      </c>
      <c r="I181" s="116">
        <v>11</v>
      </c>
      <c r="J181" s="117" t="s">
        <v>87</v>
      </c>
      <c r="K181" s="115" t="s">
        <v>95</v>
      </c>
      <c r="L181" s="115" t="s">
        <v>159</v>
      </c>
      <c r="M181" s="118">
        <v>67370146</v>
      </c>
      <c r="N181" s="119">
        <v>67370146</v>
      </c>
      <c r="O181" s="115" t="s">
        <v>63</v>
      </c>
      <c r="P181" s="115" t="s">
        <v>64</v>
      </c>
      <c r="Q181" s="140" t="s">
        <v>160</v>
      </c>
      <c r="R181" s="24"/>
      <c r="S181" s="120" t="s">
        <v>1161</v>
      </c>
      <c r="T181" s="123" t="s">
        <v>1162</v>
      </c>
      <c r="U181" s="122">
        <v>44218</v>
      </c>
      <c r="V181" s="123" t="s">
        <v>1157</v>
      </c>
      <c r="W181" s="124" t="s">
        <v>502</v>
      </c>
      <c r="X181" s="174">
        <v>66755824</v>
      </c>
      <c r="Y181" s="181">
        <v>0</v>
      </c>
      <c r="Z181" s="174">
        <v>66755824</v>
      </c>
      <c r="AA181" s="123" t="s">
        <v>1158</v>
      </c>
      <c r="AB181" s="124">
        <v>9621</v>
      </c>
      <c r="AC181" s="123" t="s">
        <v>496</v>
      </c>
      <c r="AD181" s="125">
        <v>44219</v>
      </c>
      <c r="AE181" s="125">
        <v>44550</v>
      </c>
      <c r="AF181" s="123" t="s">
        <v>624</v>
      </c>
      <c r="AG181" s="123" t="s">
        <v>114</v>
      </c>
    </row>
    <row r="182" spans="1:33" s="30" customFormat="1" ht="272.45" customHeight="1" x14ac:dyDescent="0.35">
      <c r="A182" s="114">
        <v>154</v>
      </c>
      <c r="B182" s="128" t="s">
        <v>198</v>
      </c>
      <c r="C182" s="137" t="s">
        <v>114</v>
      </c>
      <c r="D182" s="138">
        <v>80101706</v>
      </c>
      <c r="E182" s="139" t="s">
        <v>360</v>
      </c>
      <c r="F182" s="138" t="s">
        <v>59</v>
      </c>
      <c r="G182" s="115">
        <v>1</v>
      </c>
      <c r="H182" s="115" t="s">
        <v>86</v>
      </c>
      <c r="I182" s="116">
        <v>11</v>
      </c>
      <c r="J182" s="117" t="s">
        <v>87</v>
      </c>
      <c r="K182" s="115" t="s">
        <v>95</v>
      </c>
      <c r="L182" s="115" t="s">
        <v>159</v>
      </c>
      <c r="M182" s="118">
        <v>67370146</v>
      </c>
      <c r="N182" s="119">
        <v>67370146</v>
      </c>
      <c r="O182" s="115" t="s">
        <v>63</v>
      </c>
      <c r="P182" s="115" t="s">
        <v>64</v>
      </c>
      <c r="Q182" s="140" t="s">
        <v>160</v>
      </c>
      <c r="R182" s="24"/>
      <c r="S182" s="120" t="s">
        <v>1163</v>
      </c>
      <c r="T182" s="123" t="s">
        <v>1164</v>
      </c>
      <c r="U182" s="122">
        <v>44218</v>
      </c>
      <c r="V182" s="123" t="s">
        <v>1157</v>
      </c>
      <c r="W182" s="124" t="s">
        <v>502</v>
      </c>
      <c r="X182" s="174">
        <v>66755824</v>
      </c>
      <c r="Y182" s="181">
        <v>0</v>
      </c>
      <c r="Z182" s="174">
        <v>66755824</v>
      </c>
      <c r="AA182" s="123" t="s">
        <v>1158</v>
      </c>
      <c r="AB182" s="124">
        <v>9721</v>
      </c>
      <c r="AC182" s="123" t="s">
        <v>496</v>
      </c>
      <c r="AD182" s="125">
        <v>44219</v>
      </c>
      <c r="AE182" s="125">
        <v>44550</v>
      </c>
      <c r="AF182" s="123" t="s">
        <v>624</v>
      </c>
      <c r="AG182" s="123" t="s">
        <v>114</v>
      </c>
    </row>
    <row r="183" spans="1:33" s="30" customFormat="1" ht="272.45" customHeight="1" x14ac:dyDescent="0.35">
      <c r="A183" s="114">
        <v>155</v>
      </c>
      <c r="B183" s="128" t="s">
        <v>198</v>
      </c>
      <c r="C183" s="137" t="s">
        <v>114</v>
      </c>
      <c r="D183" s="138">
        <v>80101706</v>
      </c>
      <c r="E183" s="139" t="s">
        <v>361</v>
      </c>
      <c r="F183" s="138" t="s">
        <v>59</v>
      </c>
      <c r="G183" s="115">
        <v>1</v>
      </c>
      <c r="H183" s="115" t="s">
        <v>86</v>
      </c>
      <c r="I183" s="116">
        <v>11</v>
      </c>
      <c r="J183" s="117" t="s">
        <v>87</v>
      </c>
      <c r="K183" s="115" t="s">
        <v>95</v>
      </c>
      <c r="L183" s="115" t="s">
        <v>159</v>
      </c>
      <c r="M183" s="118">
        <v>67370146</v>
      </c>
      <c r="N183" s="119">
        <v>67370146</v>
      </c>
      <c r="O183" s="115" t="s">
        <v>63</v>
      </c>
      <c r="P183" s="115" t="s">
        <v>64</v>
      </c>
      <c r="Q183" s="140" t="s">
        <v>160</v>
      </c>
      <c r="R183" s="24"/>
      <c r="S183" s="120" t="s">
        <v>1165</v>
      </c>
      <c r="T183" s="123" t="s">
        <v>1166</v>
      </c>
      <c r="U183" s="122">
        <v>44217</v>
      </c>
      <c r="V183" s="123" t="s">
        <v>1167</v>
      </c>
      <c r="W183" s="124" t="s">
        <v>502</v>
      </c>
      <c r="X183" s="174">
        <v>67370146</v>
      </c>
      <c r="Y183" s="181">
        <v>0</v>
      </c>
      <c r="Z183" s="174">
        <v>67370146</v>
      </c>
      <c r="AA183" s="123" t="s">
        <v>1168</v>
      </c>
      <c r="AB183" s="124">
        <v>9821</v>
      </c>
      <c r="AC183" s="123" t="s">
        <v>1169</v>
      </c>
      <c r="AD183" s="125">
        <v>44223</v>
      </c>
      <c r="AE183" s="125">
        <v>44555</v>
      </c>
      <c r="AF183" s="123" t="s">
        <v>624</v>
      </c>
      <c r="AG183" s="123" t="s">
        <v>114</v>
      </c>
    </row>
    <row r="184" spans="1:33" s="30" customFormat="1" ht="193.5" customHeight="1" x14ac:dyDescent="0.35">
      <c r="A184" s="114">
        <v>156</v>
      </c>
      <c r="B184" s="128" t="s">
        <v>198</v>
      </c>
      <c r="C184" s="137" t="s">
        <v>114</v>
      </c>
      <c r="D184" s="138">
        <v>80101706</v>
      </c>
      <c r="E184" s="139" t="s">
        <v>362</v>
      </c>
      <c r="F184" s="138" t="s">
        <v>59</v>
      </c>
      <c r="G184" s="115">
        <v>1</v>
      </c>
      <c r="H184" s="115" t="s">
        <v>86</v>
      </c>
      <c r="I184" s="116">
        <v>11</v>
      </c>
      <c r="J184" s="117" t="s">
        <v>87</v>
      </c>
      <c r="K184" s="115" t="s">
        <v>95</v>
      </c>
      <c r="L184" s="115" t="s">
        <v>159</v>
      </c>
      <c r="M184" s="118">
        <v>67370146</v>
      </c>
      <c r="N184" s="119">
        <v>67370146</v>
      </c>
      <c r="O184" s="115" t="s">
        <v>63</v>
      </c>
      <c r="P184" s="115" t="s">
        <v>64</v>
      </c>
      <c r="Q184" s="140" t="s">
        <v>160</v>
      </c>
      <c r="R184" s="24"/>
      <c r="S184" s="120" t="s">
        <v>1170</v>
      </c>
      <c r="T184" s="123" t="s">
        <v>1171</v>
      </c>
      <c r="U184" s="122">
        <v>44217</v>
      </c>
      <c r="V184" s="123" t="s">
        <v>1167</v>
      </c>
      <c r="W184" s="124" t="s">
        <v>502</v>
      </c>
      <c r="X184" s="174">
        <v>67370146</v>
      </c>
      <c r="Y184" s="181">
        <v>0</v>
      </c>
      <c r="Z184" s="174">
        <v>67370146</v>
      </c>
      <c r="AA184" s="123" t="s">
        <v>1172</v>
      </c>
      <c r="AB184" s="124">
        <v>9921</v>
      </c>
      <c r="AC184" s="123" t="s">
        <v>1173</v>
      </c>
      <c r="AD184" s="125">
        <v>44223</v>
      </c>
      <c r="AE184" s="125">
        <v>44555</v>
      </c>
      <c r="AF184" s="123" t="s">
        <v>624</v>
      </c>
      <c r="AG184" s="123" t="s">
        <v>114</v>
      </c>
    </row>
    <row r="185" spans="1:33" s="30" customFormat="1" ht="165.95" customHeight="1" x14ac:dyDescent="0.35">
      <c r="A185" s="114">
        <v>157</v>
      </c>
      <c r="B185" s="128" t="s">
        <v>198</v>
      </c>
      <c r="C185" s="137" t="s">
        <v>114</v>
      </c>
      <c r="D185" s="138">
        <v>80101706</v>
      </c>
      <c r="E185" s="139" t="s">
        <v>363</v>
      </c>
      <c r="F185" s="138" t="s">
        <v>59</v>
      </c>
      <c r="G185" s="115">
        <v>1</v>
      </c>
      <c r="H185" s="115" t="s">
        <v>86</v>
      </c>
      <c r="I185" s="116">
        <v>11</v>
      </c>
      <c r="J185" s="117" t="s">
        <v>87</v>
      </c>
      <c r="K185" s="115" t="s">
        <v>95</v>
      </c>
      <c r="L185" s="115" t="s">
        <v>159</v>
      </c>
      <c r="M185" s="118">
        <v>67370146</v>
      </c>
      <c r="N185" s="119">
        <v>67370146</v>
      </c>
      <c r="O185" s="115" t="s">
        <v>63</v>
      </c>
      <c r="P185" s="115" t="s">
        <v>64</v>
      </c>
      <c r="Q185" s="140" t="s">
        <v>160</v>
      </c>
      <c r="R185" s="24"/>
      <c r="S185" s="120" t="s">
        <v>1174</v>
      </c>
      <c r="T185" s="123" t="s">
        <v>1175</v>
      </c>
      <c r="U185" s="122">
        <v>44217</v>
      </c>
      <c r="V185" s="123" t="s">
        <v>1167</v>
      </c>
      <c r="W185" s="124" t="s">
        <v>502</v>
      </c>
      <c r="X185" s="174">
        <v>67370146</v>
      </c>
      <c r="Y185" s="181">
        <v>0</v>
      </c>
      <c r="Z185" s="174">
        <v>67370146</v>
      </c>
      <c r="AA185" s="123" t="s">
        <v>1168</v>
      </c>
      <c r="AB185" s="124">
        <v>10021</v>
      </c>
      <c r="AC185" s="123" t="s">
        <v>1173</v>
      </c>
      <c r="AD185" s="125">
        <v>44223</v>
      </c>
      <c r="AE185" s="125">
        <v>44555</v>
      </c>
      <c r="AF185" s="123" t="s">
        <v>624</v>
      </c>
      <c r="AG185" s="123" t="s">
        <v>114</v>
      </c>
    </row>
    <row r="186" spans="1:33" s="30" customFormat="1" ht="165.95" customHeight="1" x14ac:dyDescent="0.35">
      <c r="A186" s="114">
        <v>158</v>
      </c>
      <c r="B186" s="128" t="s">
        <v>198</v>
      </c>
      <c r="C186" s="137" t="s">
        <v>114</v>
      </c>
      <c r="D186" s="138">
        <v>80101706</v>
      </c>
      <c r="E186" s="139" t="s">
        <v>364</v>
      </c>
      <c r="F186" s="138" t="s">
        <v>59</v>
      </c>
      <c r="G186" s="115">
        <v>1</v>
      </c>
      <c r="H186" s="115" t="s">
        <v>93</v>
      </c>
      <c r="I186" s="116">
        <v>10</v>
      </c>
      <c r="J186" s="117" t="s">
        <v>87</v>
      </c>
      <c r="K186" s="115" t="s">
        <v>95</v>
      </c>
      <c r="L186" s="115" t="s">
        <v>159</v>
      </c>
      <c r="M186" s="118">
        <v>67370146</v>
      </c>
      <c r="N186" s="119">
        <v>67370146</v>
      </c>
      <c r="O186" s="115" t="s">
        <v>63</v>
      </c>
      <c r="P186" s="115" t="s">
        <v>64</v>
      </c>
      <c r="Q186" s="140" t="s">
        <v>160</v>
      </c>
      <c r="R186" s="24"/>
      <c r="S186" s="120" t="s">
        <v>1294</v>
      </c>
      <c r="T186" s="123" t="s">
        <v>1295</v>
      </c>
      <c r="U186" s="122">
        <v>44251</v>
      </c>
      <c r="V186" s="123" t="s">
        <v>1296</v>
      </c>
      <c r="W186" s="124" t="s">
        <v>502</v>
      </c>
      <c r="X186" s="174">
        <v>67163712</v>
      </c>
      <c r="Y186" s="181">
        <v>-45232704</v>
      </c>
      <c r="Z186" s="174">
        <v>21931008</v>
      </c>
      <c r="AA186" s="123" t="s">
        <v>1297</v>
      </c>
      <c r="AB186" s="124">
        <v>10121</v>
      </c>
      <c r="AC186" s="123" t="s">
        <v>496</v>
      </c>
      <c r="AD186" s="125">
        <v>44252</v>
      </c>
      <c r="AE186" s="125">
        <v>44550</v>
      </c>
      <c r="AF186" s="123" t="s">
        <v>624</v>
      </c>
      <c r="AG186" s="123" t="s">
        <v>114</v>
      </c>
    </row>
    <row r="187" spans="1:33" s="30" customFormat="1" ht="141" customHeight="1" x14ac:dyDescent="0.35">
      <c r="A187" s="114">
        <v>159</v>
      </c>
      <c r="B187" s="128" t="s">
        <v>198</v>
      </c>
      <c r="C187" s="137" t="s">
        <v>114</v>
      </c>
      <c r="D187" s="138">
        <v>80101706</v>
      </c>
      <c r="E187" s="139" t="s">
        <v>365</v>
      </c>
      <c r="F187" s="138" t="s">
        <v>59</v>
      </c>
      <c r="G187" s="115">
        <v>1</v>
      </c>
      <c r="H187" s="115" t="s">
        <v>86</v>
      </c>
      <c r="I187" s="116">
        <v>11</v>
      </c>
      <c r="J187" s="117" t="s">
        <v>87</v>
      </c>
      <c r="K187" s="115" t="s">
        <v>95</v>
      </c>
      <c r="L187" s="115" t="s">
        <v>159</v>
      </c>
      <c r="M187" s="118">
        <v>67370146</v>
      </c>
      <c r="N187" s="119">
        <v>67370146</v>
      </c>
      <c r="O187" s="115" t="s">
        <v>63</v>
      </c>
      <c r="P187" s="115" t="s">
        <v>64</v>
      </c>
      <c r="Q187" s="140" t="s">
        <v>160</v>
      </c>
      <c r="R187" s="24"/>
      <c r="S187" s="120" t="s">
        <v>1176</v>
      </c>
      <c r="T187" s="123" t="s">
        <v>1177</v>
      </c>
      <c r="U187" s="122">
        <v>44217</v>
      </c>
      <c r="V187" s="123" t="s">
        <v>1167</v>
      </c>
      <c r="W187" s="124" t="s">
        <v>502</v>
      </c>
      <c r="X187" s="174">
        <v>67370146</v>
      </c>
      <c r="Y187" s="181">
        <v>0</v>
      </c>
      <c r="Z187" s="174">
        <v>67370146</v>
      </c>
      <c r="AA187" s="123" t="s">
        <v>1168</v>
      </c>
      <c r="AB187" s="124">
        <v>10221</v>
      </c>
      <c r="AC187" s="123" t="s">
        <v>1173</v>
      </c>
      <c r="AD187" s="125">
        <v>44223</v>
      </c>
      <c r="AE187" s="125">
        <v>44555</v>
      </c>
      <c r="AF187" s="123" t="s">
        <v>624</v>
      </c>
      <c r="AG187" s="123" t="s">
        <v>114</v>
      </c>
    </row>
    <row r="188" spans="1:33" s="30" customFormat="1" ht="141" customHeight="1" x14ac:dyDescent="0.35">
      <c r="A188" s="114">
        <v>160</v>
      </c>
      <c r="B188" s="128" t="s">
        <v>200</v>
      </c>
      <c r="C188" s="137" t="s">
        <v>201</v>
      </c>
      <c r="D188" s="138">
        <v>80101706</v>
      </c>
      <c r="E188" s="139" t="s">
        <v>366</v>
      </c>
      <c r="F188" s="138" t="s">
        <v>59</v>
      </c>
      <c r="G188" s="115">
        <v>1</v>
      </c>
      <c r="H188" s="115" t="s">
        <v>86</v>
      </c>
      <c r="I188" s="116">
        <v>11.4</v>
      </c>
      <c r="J188" s="117" t="s">
        <v>87</v>
      </c>
      <c r="K188" s="115" t="s">
        <v>95</v>
      </c>
      <c r="L188" s="115" t="s">
        <v>175</v>
      </c>
      <c r="M188" s="118">
        <v>30274552</v>
      </c>
      <c r="N188" s="119">
        <v>30274552</v>
      </c>
      <c r="O188" s="115" t="s">
        <v>63</v>
      </c>
      <c r="P188" s="115" t="s">
        <v>64</v>
      </c>
      <c r="Q188" s="140" t="s">
        <v>202</v>
      </c>
      <c r="R188" s="24"/>
      <c r="S188" s="120" t="s">
        <v>703</v>
      </c>
      <c r="T188" s="123" t="s">
        <v>704</v>
      </c>
      <c r="U188" s="122">
        <v>44203</v>
      </c>
      <c r="V188" s="123" t="s">
        <v>705</v>
      </c>
      <c r="W188" s="124" t="s">
        <v>502</v>
      </c>
      <c r="X188" s="174">
        <v>30274552</v>
      </c>
      <c r="Y188" s="181">
        <v>0</v>
      </c>
      <c r="Z188" s="174">
        <v>30274552</v>
      </c>
      <c r="AA188" s="123" t="s">
        <v>706</v>
      </c>
      <c r="AB188" s="124">
        <v>7221</v>
      </c>
      <c r="AC188" s="123" t="s">
        <v>496</v>
      </c>
      <c r="AD188" s="125">
        <v>44204</v>
      </c>
      <c r="AE188" s="125">
        <v>44550</v>
      </c>
      <c r="AF188" s="123" t="s">
        <v>707</v>
      </c>
      <c r="AG188" s="123" t="s">
        <v>708</v>
      </c>
    </row>
    <row r="189" spans="1:33" s="55" customFormat="1" ht="171.6" customHeight="1" x14ac:dyDescent="0.35">
      <c r="A189" s="114">
        <v>161</v>
      </c>
      <c r="B189" s="128" t="s">
        <v>200</v>
      </c>
      <c r="C189" s="137" t="s">
        <v>201</v>
      </c>
      <c r="D189" s="138">
        <v>80101706</v>
      </c>
      <c r="E189" s="139" t="s">
        <v>367</v>
      </c>
      <c r="F189" s="138" t="s">
        <v>59</v>
      </c>
      <c r="G189" s="115">
        <v>1</v>
      </c>
      <c r="H189" s="115" t="s">
        <v>86</v>
      </c>
      <c r="I189" s="116">
        <v>11.4</v>
      </c>
      <c r="J189" s="117" t="s">
        <v>87</v>
      </c>
      <c r="K189" s="115" t="s">
        <v>95</v>
      </c>
      <c r="L189" s="115" t="s">
        <v>175</v>
      </c>
      <c r="M189" s="118">
        <v>30274552</v>
      </c>
      <c r="N189" s="119">
        <v>30274552</v>
      </c>
      <c r="O189" s="115" t="s">
        <v>63</v>
      </c>
      <c r="P189" s="115" t="s">
        <v>64</v>
      </c>
      <c r="Q189" s="140" t="s">
        <v>202</v>
      </c>
      <c r="R189" s="26"/>
      <c r="S189" s="120" t="s">
        <v>709</v>
      </c>
      <c r="T189" s="123" t="s">
        <v>710</v>
      </c>
      <c r="U189" s="122">
        <v>44204</v>
      </c>
      <c r="V189" s="123" t="s">
        <v>711</v>
      </c>
      <c r="W189" s="124" t="s">
        <v>502</v>
      </c>
      <c r="X189" s="174">
        <v>30274552</v>
      </c>
      <c r="Y189" s="181">
        <v>0</v>
      </c>
      <c r="Z189" s="174">
        <v>30274552</v>
      </c>
      <c r="AA189" s="123" t="s">
        <v>712</v>
      </c>
      <c r="AB189" s="124">
        <v>7321</v>
      </c>
      <c r="AC189" s="123" t="s">
        <v>496</v>
      </c>
      <c r="AD189" s="125">
        <v>44205</v>
      </c>
      <c r="AE189" s="125">
        <v>44550</v>
      </c>
      <c r="AF189" s="123" t="s">
        <v>707</v>
      </c>
      <c r="AG189" s="123" t="s">
        <v>708</v>
      </c>
    </row>
    <row r="190" spans="1:33" s="55" customFormat="1" ht="171.6" customHeight="1" x14ac:dyDescent="0.35">
      <c r="A190" s="114">
        <v>162</v>
      </c>
      <c r="B190" s="128" t="s">
        <v>200</v>
      </c>
      <c r="C190" s="137" t="s">
        <v>201</v>
      </c>
      <c r="D190" s="138">
        <v>80101706</v>
      </c>
      <c r="E190" s="139" t="s">
        <v>368</v>
      </c>
      <c r="F190" s="138" t="s">
        <v>59</v>
      </c>
      <c r="G190" s="115">
        <v>1</v>
      </c>
      <c r="H190" s="115" t="s">
        <v>86</v>
      </c>
      <c r="I190" s="116">
        <v>11.4</v>
      </c>
      <c r="J190" s="117" t="s">
        <v>87</v>
      </c>
      <c r="K190" s="115" t="s">
        <v>95</v>
      </c>
      <c r="L190" s="115" t="s">
        <v>175</v>
      </c>
      <c r="M190" s="118">
        <v>30274552</v>
      </c>
      <c r="N190" s="119">
        <v>30274552</v>
      </c>
      <c r="O190" s="115" t="s">
        <v>63</v>
      </c>
      <c r="P190" s="115" t="s">
        <v>64</v>
      </c>
      <c r="Q190" s="140" t="s">
        <v>202</v>
      </c>
      <c r="R190" s="26"/>
      <c r="S190" s="120" t="s">
        <v>713</v>
      </c>
      <c r="T190" s="123" t="s">
        <v>714</v>
      </c>
      <c r="U190" s="122">
        <v>44215</v>
      </c>
      <c r="V190" s="123" t="s">
        <v>715</v>
      </c>
      <c r="W190" s="124" t="s">
        <v>502</v>
      </c>
      <c r="X190" s="174">
        <v>29215384</v>
      </c>
      <c r="Y190" s="181">
        <v>0</v>
      </c>
      <c r="Z190" s="174">
        <v>29215384</v>
      </c>
      <c r="AA190" s="123" t="s">
        <v>716</v>
      </c>
      <c r="AB190" s="124">
        <v>7421</v>
      </c>
      <c r="AC190" s="123" t="s">
        <v>496</v>
      </c>
      <c r="AD190" s="125">
        <v>44216</v>
      </c>
      <c r="AE190" s="125">
        <v>44550</v>
      </c>
      <c r="AF190" s="123" t="s">
        <v>707</v>
      </c>
      <c r="AG190" s="123" t="s">
        <v>708</v>
      </c>
    </row>
    <row r="191" spans="1:33" s="30" customFormat="1" ht="171.6" customHeight="1" x14ac:dyDescent="0.35">
      <c r="A191" s="114">
        <v>163</v>
      </c>
      <c r="B191" s="128" t="s">
        <v>200</v>
      </c>
      <c r="C191" s="137" t="s">
        <v>201</v>
      </c>
      <c r="D191" s="138">
        <v>80101706</v>
      </c>
      <c r="E191" s="139" t="s">
        <v>369</v>
      </c>
      <c r="F191" s="138" t="s">
        <v>59</v>
      </c>
      <c r="G191" s="115">
        <v>1</v>
      </c>
      <c r="H191" s="115" t="s">
        <v>86</v>
      </c>
      <c r="I191" s="116">
        <v>11.2</v>
      </c>
      <c r="J191" s="117" t="s">
        <v>87</v>
      </c>
      <c r="K191" s="115" t="s">
        <v>95</v>
      </c>
      <c r="L191" s="115" t="s">
        <v>175</v>
      </c>
      <c r="M191" s="118">
        <v>72549764</v>
      </c>
      <c r="N191" s="119">
        <v>72549764</v>
      </c>
      <c r="O191" s="115" t="s">
        <v>63</v>
      </c>
      <c r="P191" s="115" t="s">
        <v>64</v>
      </c>
      <c r="Q191" s="140" t="s">
        <v>202</v>
      </c>
      <c r="R191" s="24"/>
      <c r="S191" s="120" t="s">
        <v>717</v>
      </c>
      <c r="T191" s="123" t="s">
        <v>718</v>
      </c>
      <c r="U191" s="122">
        <v>44211</v>
      </c>
      <c r="V191" s="123" t="s">
        <v>719</v>
      </c>
      <c r="W191" s="124" t="s">
        <v>502</v>
      </c>
      <c r="X191" s="174">
        <v>72119202</v>
      </c>
      <c r="Y191" s="181">
        <v>0</v>
      </c>
      <c r="Z191" s="174">
        <v>72119202</v>
      </c>
      <c r="AA191" s="123" t="s">
        <v>720</v>
      </c>
      <c r="AB191" s="124">
        <v>14721</v>
      </c>
      <c r="AC191" s="123" t="s">
        <v>496</v>
      </c>
      <c r="AD191" s="125">
        <v>44212</v>
      </c>
      <c r="AE191" s="125">
        <v>44550</v>
      </c>
      <c r="AF191" s="123" t="s">
        <v>707</v>
      </c>
      <c r="AG191" s="123" t="s">
        <v>708</v>
      </c>
    </row>
    <row r="192" spans="1:33" ht="302.45" customHeight="1" x14ac:dyDescent="0.35">
      <c r="A192" s="114">
        <v>164</v>
      </c>
      <c r="B192" s="128" t="s">
        <v>200</v>
      </c>
      <c r="C192" s="137" t="s">
        <v>201</v>
      </c>
      <c r="D192" s="138">
        <v>80101706</v>
      </c>
      <c r="E192" s="139" t="s">
        <v>370</v>
      </c>
      <c r="F192" s="138" t="s">
        <v>59</v>
      </c>
      <c r="G192" s="115">
        <v>1</v>
      </c>
      <c r="H192" s="115" t="s">
        <v>86</v>
      </c>
      <c r="I192" s="116">
        <v>11.2</v>
      </c>
      <c r="J192" s="117" t="s">
        <v>87</v>
      </c>
      <c r="K192" s="115" t="s">
        <v>95</v>
      </c>
      <c r="L192" s="115" t="s">
        <v>175</v>
      </c>
      <c r="M192" s="118">
        <v>37811400</v>
      </c>
      <c r="N192" s="119">
        <v>37811400</v>
      </c>
      <c r="O192" s="115" t="s">
        <v>63</v>
      </c>
      <c r="P192" s="115" t="s">
        <v>64</v>
      </c>
      <c r="Q192" s="140" t="s">
        <v>202</v>
      </c>
      <c r="S192" s="120" t="s">
        <v>721</v>
      </c>
      <c r="T192" s="123" t="s">
        <v>722</v>
      </c>
      <c r="U192" s="122">
        <v>44211</v>
      </c>
      <c r="V192" s="123" t="s">
        <v>723</v>
      </c>
      <c r="W192" s="124" t="s">
        <v>502</v>
      </c>
      <c r="X192" s="174">
        <v>37587000</v>
      </c>
      <c r="Y192" s="181">
        <v>-112200</v>
      </c>
      <c r="Z192" s="174">
        <v>37474800</v>
      </c>
      <c r="AA192" s="123" t="s">
        <v>724</v>
      </c>
      <c r="AB192" s="124">
        <v>14821</v>
      </c>
      <c r="AC192" s="123" t="s">
        <v>496</v>
      </c>
      <c r="AD192" s="125">
        <v>44214</v>
      </c>
      <c r="AE192" s="125">
        <v>44550</v>
      </c>
      <c r="AF192" s="123" t="s">
        <v>707</v>
      </c>
      <c r="AG192" s="123" t="s">
        <v>708</v>
      </c>
    </row>
    <row r="193" spans="1:34" ht="294.39999999999998" customHeight="1" x14ac:dyDescent="0.35">
      <c r="A193" s="114">
        <v>165</v>
      </c>
      <c r="B193" s="128" t="s">
        <v>200</v>
      </c>
      <c r="C193" s="137" t="s">
        <v>201</v>
      </c>
      <c r="D193" s="138">
        <v>80101706</v>
      </c>
      <c r="E193" s="139" t="s">
        <v>371</v>
      </c>
      <c r="F193" s="138" t="s">
        <v>59</v>
      </c>
      <c r="G193" s="115">
        <v>1</v>
      </c>
      <c r="H193" s="115" t="s">
        <v>86</v>
      </c>
      <c r="I193" s="116">
        <v>11.5</v>
      </c>
      <c r="J193" s="117" t="s">
        <v>87</v>
      </c>
      <c r="K193" s="115" t="s">
        <v>95</v>
      </c>
      <c r="L193" s="115" t="s">
        <v>175</v>
      </c>
      <c r="M193" s="118"/>
      <c r="N193" s="119"/>
      <c r="O193" s="115" t="s">
        <v>63</v>
      </c>
      <c r="P193" s="115" t="s">
        <v>64</v>
      </c>
      <c r="Q193" s="140" t="s">
        <v>202</v>
      </c>
      <c r="S193" s="120" t="s">
        <v>725</v>
      </c>
      <c r="T193" s="123" t="s">
        <v>726</v>
      </c>
      <c r="U193" s="122">
        <v>44202</v>
      </c>
      <c r="V193" s="123" t="s">
        <v>727</v>
      </c>
      <c r="W193" s="124" t="s">
        <v>494</v>
      </c>
      <c r="X193" s="174">
        <v>22468484</v>
      </c>
      <c r="Y193" s="181">
        <v>-22468484</v>
      </c>
      <c r="Z193" s="174"/>
      <c r="AA193" s="123" t="s">
        <v>728</v>
      </c>
      <c r="AB193" s="124">
        <v>2721</v>
      </c>
      <c r="AC193" s="123" t="s">
        <v>496</v>
      </c>
      <c r="AD193" s="125">
        <v>44203</v>
      </c>
      <c r="AE193" s="125">
        <v>44550</v>
      </c>
      <c r="AF193" s="123" t="s">
        <v>707</v>
      </c>
      <c r="AG193" s="123" t="s">
        <v>708</v>
      </c>
    </row>
    <row r="194" spans="1:34" s="30" customFormat="1" ht="157.35" customHeight="1" x14ac:dyDescent="0.35">
      <c r="A194" s="114">
        <v>166</v>
      </c>
      <c r="B194" s="128" t="s">
        <v>200</v>
      </c>
      <c r="C194" s="137" t="s">
        <v>201</v>
      </c>
      <c r="D194" s="138">
        <v>80101706</v>
      </c>
      <c r="E194" s="139" t="s">
        <v>372</v>
      </c>
      <c r="F194" s="138" t="s">
        <v>59</v>
      </c>
      <c r="G194" s="115">
        <v>1</v>
      </c>
      <c r="H194" s="115" t="s">
        <v>86</v>
      </c>
      <c r="I194" s="116">
        <v>11.5</v>
      </c>
      <c r="J194" s="117" t="s">
        <v>87</v>
      </c>
      <c r="K194" s="115" t="s">
        <v>95</v>
      </c>
      <c r="L194" s="115" t="s">
        <v>175</v>
      </c>
      <c r="M194" s="118">
        <v>113085817</v>
      </c>
      <c r="N194" s="119">
        <v>113085817</v>
      </c>
      <c r="O194" s="115" t="s">
        <v>63</v>
      </c>
      <c r="P194" s="115" t="s">
        <v>64</v>
      </c>
      <c r="Q194" s="140" t="s">
        <v>202</v>
      </c>
      <c r="R194" s="24"/>
      <c r="S194" s="120" t="s">
        <v>729</v>
      </c>
      <c r="T194" s="123" t="s">
        <v>730</v>
      </c>
      <c r="U194" s="122">
        <v>44202</v>
      </c>
      <c r="V194" s="123" t="s">
        <v>731</v>
      </c>
      <c r="W194" s="124" t="s">
        <v>502</v>
      </c>
      <c r="X194" s="174">
        <v>113085815</v>
      </c>
      <c r="Y194" s="181">
        <v>0</v>
      </c>
      <c r="Z194" s="174">
        <v>113085815</v>
      </c>
      <c r="AA194" s="123" t="s">
        <v>732</v>
      </c>
      <c r="AB194" s="124">
        <v>2821</v>
      </c>
      <c r="AC194" s="123" t="s">
        <v>496</v>
      </c>
      <c r="AD194" s="125">
        <v>44203</v>
      </c>
      <c r="AE194" s="125">
        <v>44550</v>
      </c>
      <c r="AF194" s="123" t="s">
        <v>707</v>
      </c>
      <c r="AG194" s="123" t="s">
        <v>708</v>
      </c>
    </row>
    <row r="195" spans="1:34" s="30" customFormat="1" ht="157.35" customHeight="1" x14ac:dyDescent="0.35">
      <c r="A195" s="114">
        <v>167</v>
      </c>
      <c r="B195" s="128" t="s">
        <v>200</v>
      </c>
      <c r="C195" s="137" t="s">
        <v>201</v>
      </c>
      <c r="D195" s="138">
        <v>80101706</v>
      </c>
      <c r="E195" s="139" t="s">
        <v>373</v>
      </c>
      <c r="F195" s="138" t="s">
        <v>59</v>
      </c>
      <c r="G195" s="115">
        <v>1</v>
      </c>
      <c r="H195" s="115" t="s">
        <v>86</v>
      </c>
      <c r="I195" s="116">
        <v>11.3</v>
      </c>
      <c r="J195" s="117" t="s">
        <v>87</v>
      </c>
      <c r="K195" s="115" t="s">
        <v>95</v>
      </c>
      <c r="L195" s="115" t="s">
        <v>175</v>
      </c>
      <c r="M195" s="118">
        <v>72765046</v>
      </c>
      <c r="N195" s="119">
        <v>72765046</v>
      </c>
      <c r="O195" s="115" t="s">
        <v>63</v>
      </c>
      <c r="P195" s="115" t="s">
        <v>64</v>
      </c>
      <c r="Q195" s="140" t="s">
        <v>202</v>
      </c>
      <c r="R195" s="24"/>
      <c r="S195" s="120" t="s">
        <v>733</v>
      </c>
      <c r="T195" s="123" t="s">
        <v>734</v>
      </c>
      <c r="U195" s="122">
        <v>44210</v>
      </c>
      <c r="V195" s="123" t="s">
        <v>735</v>
      </c>
      <c r="W195" s="124" t="s">
        <v>502</v>
      </c>
      <c r="X195" s="174">
        <v>72549764</v>
      </c>
      <c r="Y195" s="181">
        <v>0</v>
      </c>
      <c r="Z195" s="174">
        <v>72549764</v>
      </c>
      <c r="AA195" s="123" t="s">
        <v>736</v>
      </c>
      <c r="AB195" s="124">
        <v>13321</v>
      </c>
      <c r="AC195" s="123" t="s">
        <v>496</v>
      </c>
      <c r="AD195" s="125">
        <v>44211</v>
      </c>
      <c r="AE195" s="125">
        <v>44550</v>
      </c>
      <c r="AF195" s="123" t="s">
        <v>707</v>
      </c>
      <c r="AG195" s="123" t="s">
        <v>708</v>
      </c>
    </row>
    <row r="196" spans="1:34" s="30" customFormat="1" ht="157.35" customHeight="1" x14ac:dyDescent="0.35">
      <c r="A196" s="114">
        <v>168</v>
      </c>
      <c r="B196" s="128" t="s">
        <v>200</v>
      </c>
      <c r="C196" s="137" t="s">
        <v>201</v>
      </c>
      <c r="D196" s="138">
        <v>80101706</v>
      </c>
      <c r="E196" s="139" t="s">
        <v>374</v>
      </c>
      <c r="F196" s="138" t="s">
        <v>59</v>
      </c>
      <c r="G196" s="115">
        <v>1</v>
      </c>
      <c r="H196" s="115" t="s">
        <v>86</v>
      </c>
      <c r="I196" s="116">
        <v>11.5</v>
      </c>
      <c r="J196" s="117" t="s">
        <v>87</v>
      </c>
      <c r="K196" s="115" t="s">
        <v>95</v>
      </c>
      <c r="L196" s="115" t="s">
        <v>175</v>
      </c>
      <c r="M196" s="118">
        <v>59488195</v>
      </c>
      <c r="N196" s="119">
        <v>59488195</v>
      </c>
      <c r="O196" s="115" t="s">
        <v>63</v>
      </c>
      <c r="P196" s="115" t="s">
        <v>64</v>
      </c>
      <c r="Q196" s="140" t="s">
        <v>202</v>
      </c>
      <c r="R196" s="24"/>
      <c r="S196" s="120" t="s">
        <v>737</v>
      </c>
      <c r="T196" s="123" t="s">
        <v>738</v>
      </c>
      <c r="U196" s="122">
        <v>44204</v>
      </c>
      <c r="V196" s="123" t="s">
        <v>739</v>
      </c>
      <c r="W196" s="124" t="s">
        <v>502</v>
      </c>
      <c r="X196" s="174">
        <v>59315264</v>
      </c>
      <c r="Y196" s="181">
        <v>0</v>
      </c>
      <c r="Z196" s="174">
        <v>59315264</v>
      </c>
      <c r="AA196" s="123" t="s">
        <v>740</v>
      </c>
      <c r="AB196" s="124">
        <v>2921</v>
      </c>
      <c r="AC196" s="123" t="s">
        <v>496</v>
      </c>
      <c r="AD196" s="125">
        <v>44204</v>
      </c>
      <c r="AE196" s="125">
        <v>44550</v>
      </c>
      <c r="AF196" s="123" t="s">
        <v>707</v>
      </c>
      <c r="AG196" s="123" t="s">
        <v>708</v>
      </c>
    </row>
    <row r="197" spans="1:34" s="30" customFormat="1" ht="157.35" customHeight="1" x14ac:dyDescent="0.35">
      <c r="A197" s="114">
        <v>169</v>
      </c>
      <c r="B197" s="128" t="s">
        <v>200</v>
      </c>
      <c r="C197" s="137" t="s">
        <v>201</v>
      </c>
      <c r="D197" s="138">
        <v>80101706</v>
      </c>
      <c r="E197" s="139" t="s">
        <v>375</v>
      </c>
      <c r="F197" s="138" t="s">
        <v>59</v>
      </c>
      <c r="G197" s="115">
        <v>1</v>
      </c>
      <c r="H197" s="115" t="s">
        <v>86</v>
      </c>
      <c r="I197" s="116">
        <v>11.3</v>
      </c>
      <c r="J197" s="117" t="s">
        <v>87</v>
      </c>
      <c r="K197" s="115" t="s">
        <v>95</v>
      </c>
      <c r="L197" s="115" t="s">
        <v>175</v>
      </c>
      <c r="M197" s="118">
        <v>72765046</v>
      </c>
      <c r="N197" s="119">
        <v>72765046</v>
      </c>
      <c r="O197" s="115" t="s">
        <v>63</v>
      </c>
      <c r="P197" s="115" t="s">
        <v>64</v>
      </c>
      <c r="Q197" s="140" t="s">
        <v>202</v>
      </c>
      <c r="R197" s="24"/>
      <c r="S197" s="120" t="s">
        <v>741</v>
      </c>
      <c r="T197" s="123" t="s">
        <v>742</v>
      </c>
      <c r="U197" s="122">
        <v>44210</v>
      </c>
      <c r="V197" s="123" t="s">
        <v>743</v>
      </c>
      <c r="W197" s="124" t="s">
        <v>502</v>
      </c>
      <c r="X197" s="174">
        <v>72549764</v>
      </c>
      <c r="Y197" s="181">
        <v>0</v>
      </c>
      <c r="Z197" s="174">
        <v>72549764</v>
      </c>
      <c r="AA197" s="123" t="s">
        <v>744</v>
      </c>
      <c r="AB197" s="124">
        <v>14121</v>
      </c>
      <c r="AC197" s="123" t="s">
        <v>496</v>
      </c>
      <c r="AD197" s="125">
        <v>44211</v>
      </c>
      <c r="AE197" s="125">
        <v>44550</v>
      </c>
      <c r="AF197" s="123" t="s">
        <v>707</v>
      </c>
      <c r="AG197" s="123" t="s">
        <v>708</v>
      </c>
    </row>
    <row r="198" spans="1:34" s="30" customFormat="1" ht="157.35" customHeight="1" x14ac:dyDescent="0.35">
      <c r="A198" s="114">
        <v>170</v>
      </c>
      <c r="B198" s="128" t="s">
        <v>200</v>
      </c>
      <c r="C198" s="137" t="s">
        <v>201</v>
      </c>
      <c r="D198" s="138">
        <v>80101706</v>
      </c>
      <c r="E198" s="139" t="s">
        <v>376</v>
      </c>
      <c r="F198" s="138" t="s">
        <v>59</v>
      </c>
      <c r="G198" s="115">
        <v>1</v>
      </c>
      <c r="H198" s="115" t="s">
        <v>86</v>
      </c>
      <c r="I198" s="116">
        <v>11.3</v>
      </c>
      <c r="J198" s="117" t="s">
        <v>87</v>
      </c>
      <c r="K198" s="115" t="s">
        <v>95</v>
      </c>
      <c r="L198" s="115" t="s">
        <v>175</v>
      </c>
      <c r="M198" s="118">
        <v>59069799</v>
      </c>
      <c r="N198" s="119">
        <v>59069799</v>
      </c>
      <c r="O198" s="115" t="s">
        <v>63</v>
      </c>
      <c r="P198" s="115" t="s">
        <v>64</v>
      </c>
      <c r="Q198" s="140" t="s">
        <v>202</v>
      </c>
      <c r="R198" s="24"/>
      <c r="S198" s="120" t="s">
        <v>1178</v>
      </c>
      <c r="T198" s="123" t="s">
        <v>1179</v>
      </c>
      <c r="U198" s="122">
        <v>44232</v>
      </c>
      <c r="V198" s="123" t="s">
        <v>1180</v>
      </c>
      <c r="W198" s="124" t="s">
        <v>502</v>
      </c>
      <c r="X198" s="174">
        <v>54351210</v>
      </c>
      <c r="Y198" s="181">
        <v>0</v>
      </c>
      <c r="Z198" s="174">
        <v>54351210</v>
      </c>
      <c r="AA198" s="123" t="s">
        <v>1181</v>
      </c>
      <c r="AB198" s="124">
        <v>14021</v>
      </c>
      <c r="AC198" s="123" t="s">
        <v>496</v>
      </c>
      <c r="AD198" s="125">
        <v>44235</v>
      </c>
      <c r="AE198" s="125">
        <v>44550</v>
      </c>
      <c r="AF198" s="123" t="s">
        <v>707</v>
      </c>
      <c r="AG198" s="123" t="s">
        <v>708</v>
      </c>
    </row>
    <row r="199" spans="1:34" s="30" customFormat="1" ht="157.35" customHeight="1" x14ac:dyDescent="0.35">
      <c r="A199" s="114">
        <v>171</v>
      </c>
      <c r="B199" s="128" t="s">
        <v>200</v>
      </c>
      <c r="C199" s="137" t="s">
        <v>201</v>
      </c>
      <c r="D199" s="138">
        <v>80101706</v>
      </c>
      <c r="E199" s="139" t="s">
        <v>377</v>
      </c>
      <c r="F199" s="138" t="s">
        <v>59</v>
      </c>
      <c r="G199" s="115">
        <v>1</v>
      </c>
      <c r="H199" s="115" t="s">
        <v>86</v>
      </c>
      <c r="I199" s="116">
        <v>11.2</v>
      </c>
      <c r="J199" s="117" t="s">
        <v>87</v>
      </c>
      <c r="K199" s="115" t="s">
        <v>95</v>
      </c>
      <c r="L199" s="115" t="s">
        <v>175</v>
      </c>
      <c r="M199" s="118">
        <v>22011276</v>
      </c>
      <c r="N199" s="119">
        <v>22011276</v>
      </c>
      <c r="O199" s="115" t="s">
        <v>63</v>
      </c>
      <c r="P199" s="115" t="s">
        <v>64</v>
      </c>
      <c r="Q199" s="140" t="s">
        <v>202</v>
      </c>
      <c r="R199" s="24"/>
      <c r="S199" s="120" t="s">
        <v>745</v>
      </c>
      <c r="T199" s="123" t="s">
        <v>746</v>
      </c>
      <c r="U199" s="122">
        <v>44210</v>
      </c>
      <c r="V199" s="123" t="s">
        <v>747</v>
      </c>
      <c r="W199" s="124" t="s">
        <v>494</v>
      </c>
      <c r="X199" s="174">
        <v>21945963</v>
      </c>
      <c r="Y199" s="181">
        <v>0</v>
      </c>
      <c r="Z199" s="174">
        <v>21945963</v>
      </c>
      <c r="AA199" s="123" t="s">
        <v>748</v>
      </c>
      <c r="AB199" s="124">
        <v>14921</v>
      </c>
      <c r="AC199" s="123" t="s">
        <v>496</v>
      </c>
      <c r="AD199" s="125">
        <v>44211</v>
      </c>
      <c r="AE199" s="125">
        <v>44550</v>
      </c>
      <c r="AF199" s="123" t="s">
        <v>707</v>
      </c>
      <c r="AG199" s="123" t="s">
        <v>708</v>
      </c>
    </row>
    <row r="200" spans="1:34" s="30" customFormat="1" ht="157.35" customHeight="1" x14ac:dyDescent="0.35">
      <c r="A200" s="114">
        <v>172</v>
      </c>
      <c r="B200" s="128" t="s">
        <v>200</v>
      </c>
      <c r="C200" s="137" t="s">
        <v>201</v>
      </c>
      <c r="D200" s="138">
        <v>80101706</v>
      </c>
      <c r="E200" s="139" t="s">
        <v>378</v>
      </c>
      <c r="F200" s="138" t="s">
        <v>59</v>
      </c>
      <c r="G200" s="115">
        <v>1</v>
      </c>
      <c r="H200" s="115" t="s">
        <v>86</v>
      </c>
      <c r="I200" s="116">
        <v>11.2</v>
      </c>
      <c r="J200" s="117" t="s">
        <v>87</v>
      </c>
      <c r="K200" s="115" t="s">
        <v>95</v>
      </c>
      <c r="L200" s="115" t="s">
        <v>175</v>
      </c>
      <c r="M200" s="118">
        <v>21579683</v>
      </c>
      <c r="N200" s="119">
        <v>21579683</v>
      </c>
      <c r="O200" s="115" t="s">
        <v>63</v>
      </c>
      <c r="P200" s="115" t="s">
        <v>64</v>
      </c>
      <c r="Q200" s="140" t="s">
        <v>202</v>
      </c>
      <c r="R200" s="24"/>
      <c r="S200" s="120" t="s">
        <v>749</v>
      </c>
      <c r="T200" s="123" t="s">
        <v>750</v>
      </c>
      <c r="U200" s="122">
        <v>44211</v>
      </c>
      <c r="V200" s="123" t="s">
        <v>747</v>
      </c>
      <c r="W200" s="124" t="s">
        <v>494</v>
      </c>
      <c r="X200" s="174">
        <v>21554071</v>
      </c>
      <c r="Y200" s="181">
        <v>0</v>
      </c>
      <c r="Z200" s="174">
        <v>21554071</v>
      </c>
      <c r="AA200" s="123" t="s">
        <v>751</v>
      </c>
      <c r="AB200" s="124">
        <v>15021</v>
      </c>
      <c r="AC200" s="123" t="s">
        <v>752</v>
      </c>
      <c r="AD200" s="125">
        <v>44212</v>
      </c>
      <c r="AE200" s="125">
        <v>44545</v>
      </c>
      <c r="AF200" s="123" t="s">
        <v>707</v>
      </c>
      <c r="AG200" s="123" t="s">
        <v>708</v>
      </c>
    </row>
    <row r="201" spans="1:34" s="30" customFormat="1" ht="157.35" customHeight="1" x14ac:dyDescent="0.35">
      <c r="A201" s="114">
        <v>173</v>
      </c>
      <c r="B201" s="128" t="s">
        <v>177</v>
      </c>
      <c r="C201" s="137" t="s">
        <v>203</v>
      </c>
      <c r="D201" s="138">
        <v>80101706</v>
      </c>
      <c r="E201" s="139" t="s">
        <v>379</v>
      </c>
      <c r="F201" s="138" t="s">
        <v>59</v>
      </c>
      <c r="G201" s="115">
        <v>1</v>
      </c>
      <c r="H201" s="115" t="s">
        <v>86</v>
      </c>
      <c r="I201" s="116">
        <v>11.2</v>
      </c>
      <c r="J201" s="117" t="s">
        <v>87</v>
      </c>
      <c r="K201" s="115" t="s">
        <v>95</v>
      </c>
      <c r="L201" s="115" t="s">
        <v>159</v>
      </c>
      <c r="M201" s="118">
        <v>29833232</v>
      </c>
      <c r="N201" s="119">
        <v>29833232</v>
      </c>
      <c r="O201" s="115" t="s">
        <v>63</v>
      </c>
      <c r="P201" s="115" t="s">
        <v>64</v>
      </c>
      <c r="Q201" s="140" t="s">
        <v>204</v>
      </c>
      <c r="R201" s="24"/>
      <c r="S201" s="120" t="s">
        <v>753</v>
      </c>
      <c r="T201" s="123" t="s">
        <v>754</v>
      </c>
      <c r="U201" s="122">
        <v>44209</v>
      </c>
      <c r="V201" s="123" t="s">
        <v>755</v>
      </c>
      <c r="W201" s="124" t="s">
        <v>502</v>
      </c>
      <c r="X201" s="174">
        <v>29833232</v>
      </c>
      <c r="Y201" s="181">
        <v>-22330792</v>
      </c>
      <c r="Z201" s="174">
        <v>7502440</v>
      </c>
      <c r="AA201" s="123" t="s">
        <v>756</v>
      </c>
      <c r="AB201" s="124">
        <v>16321</v>
      </c>
      <c r="AC201" s="123" t="s">
        <v>508</v>
      </c>
      <c r="AD201" s="125">
        <v>44210</v>
      </c>
      <c r="AE201" s="125">
        <v>44551</v>
      </c>
      <c r="AF201" s="123" t="s">
        <v>757</v>
      </c>
      <c r="AG201" s="123" t="s">
        <v>758</v>
      </c>
    </row>
    <row r="202" spans="1:34" s="30" customFormat="1" ht="157.35" customHeight="1" x14ac:dyDescent="0.35">
      <c r="A202" s="114">
        <v>174</v>
      </c>
      <c r="B202" s="128" t="s">
        <v>177</v>
      </c>
      <c r="C202" s="137" t="s">
        <v>184</v>
      </c>
      <c r="D202" s="138">
        <v>80101706</v>
      </c>
      <c r="E202" s="139" t="s">
        <v>483</v>
      </c>
      <c r="F202" s="138" t="s">
        <v>59</v>
      </c>
      <c r="G202" s="115">
        <v>1</v>
      </c>
      <c r="H202" s="115" t="s">
        <v>86</v>
      </c>
      <c r="I202" s="116">
        <v>11</v>
      </c>
      <c r="J202" s="117" t="s">
        <v>87</v>
      </c>
      <c r="K202" s="115" t="s">
        <v>95</v>
      </c>
      <c r="L202" s="115" t="s">
        <v>159</v>
      </c>
      <c r="M202" s="118">
        <v>24568544</v>
      </c>
      <c r="N202" s="119">
        <v>24568544</v>
      </c>
      <c r="O202" s="115" t="s">
        <v>63</v>
      </c>
      <c r="P202" s="115" t="s">
        <v>64</v>
      </c>
      <c r="Q202" s="140" t="s">
        <v>204</v>
      </c>
      <c r="R202" s="24"/>
      <c r="S202" s="120" t="s">
        <v>1182</v>
      </c>
      <c r="T202" s="123" t="s">
        <v>1183</v>
      </c>
      <c r="U202" s="122">
        <v>44221</v>
      </c>
      <c r="V202" s="123" t="s">
        <v>1184</v>
      </c>
      <c r="W202" s="124" t="s">
        <v>502</v>
      </c>
      <c r="X202" s="174">
        <v>24488934</v>
      </c>
      <c r="Y202" s="181">
        <v>0</v>
      </c>
      <c r="Z202" s="174">
        <v>24488934</v>
      </c>
      <c r="AA202" s="123" t="s">
        <v>1080</v>
      </c>
      <c r="AB202" s="124">
        <v>23821</v>
      </c>
      <c r="AC202" s="123" t="s">
        <v>1185</v>
      </c>
      <c r="AD202" s="125">
        <v>44222</v>
      </c>
      <c r="AE202" s="125">
        <v>44508</v>
      </c>
      <c r="AF202" s="123" t="s">
        <v>565</v>
      </c>
      <c r="AG202" s="123" t="s">
        <v>566</v>
      </c>
    </row>
    <row r="203" spans="1:34" s="30" customFormat="1" ht="157.35" customHeight="1" x14ac:dyDescent="0.35">
      <c r="A203" s="114">
        <v>175</v>
      </c>
      <c r="B203" s="128" t="s">
        <v>181</v>
      </c>
      <c r="C203" s="137" t="s">
        <v>110</v>
      </c>
      <c r="D203" s="138">
        <v>80101706</v>
      </c>
      <c r="E203" s="139" t="s">
        <v>380</v>
      </c>
      <c r="F203" s="138" t="s">
        <v>59</v>
      </c>
      <c r="G203" s="115">
        <v>1</v>
      </c>
      <c r="H203" s="115" t="s">
        <v>86</v>
      </c>
      <c r="I203" s="116">
        <v>11.4</v>
      </c>
      <c r="J203" s="117" t="s">
        <v>87</v>
      </c>
      <c r="K203" s="115" t="s">
        <v>95</v>
      </c>
      <c r="L203" s="115" t="s">
        <v>175</v>
      </c>
      <c r="M203" s="118">
        <v>65393032</v>
      </c>
      <c r="N203" s="119">
        <v>65393032</v>
      </c>
      <c r="O203" s="115" t="s">
        <v>63</v>
      </c>
      <c r="P203" s="115" t="s">
        <v>64</v>
      </c>
      <c r="Q203" s="140" t="s">
        <v>205</v>
      </c>
      <c r="R203" s="24"/>
      <c r="S203" s="120" t="s">
        <v>759</v>
      </c>
      <c r="T203" s="123" t="s">
        <v>760</v>
      </c>
      <c r="U203" s="122">
        <v>44203</v>
      </c>
      <c r="V203" s="123" t="s">
        <v>761</v>
      </c>
      <c r="W203" s="124" t="s">
        <v>502</v>
      </c>
      <c r="X203" s="174">
        <v>65393032</v>
      </c>
      <c r="Y203" s="181">
        <v>0</v>
      </c>
      <c r="Z203" s="174">
        <v>65393032</v>
      </c>
      <c r="AA203" s="123" t="s">
        <v>762</v>
      </c>
      <c r="AB203" s="124">
        <v>5221</v>
      </c>
      <c r="AC203" s="123" t="s">
        <v>496</v>
      </c>
      <c r="AD203" s="125">
        <v>44204</v>
      </c>
      <c r="AE203" s="125">
        <v>44550</v>
      </c>
      <c r="AF203" s="123" t="s">
        <v>763</v>
      </c>
      <c r="AG203" s="123" t="s">
        <v>110</v>
      </c>
      <c r="AH203"/>
    </row>
    <row r="204" spans="1:34" ht="243.95" customHeight="1" x14ac:dyDescent="0.35">
      <c r="A204" s="114">
        <v>176</v>
      </c>
      <c r="B204" s="128" t="s">
        <v>181</v>
      </c>
      <c r="C204" s="137" t="s">
        <v>127</v>
      </c>
      <c r="D204" s="138">
        <v>80101706</v>
      </c>
      <c r="E204" s="139" t="s">
        <v>381</v>
      </c>
      <c r="F204" s="138" t="s">
        <v>59</v>
      </c>
      <c r="G204" s="115">
        <v>1</v>
      </c>
      <c r="H204" s="115" t="s">
        <v>86</v>
      </c>
      <c r="I204" s="116">
        <v>11.4</v>
      </c>
      <c r="J204" s="117" t="s">
        <v>87</v>
      </c>
      <c r="K204" s="115" t="s">
        <v>95</v>
      </c>
      <c r="L204" s="115" t="s">
        <v>175</v>
      </c>
      <c r="M204" s="118">
        <v>58174629</v>
      </c>
      <c r="N204" s="119">
        <v>58174629</v>
      </c>
      <c r="O204" s="115" t="s">
        <v>63</v>
      </c>
      <c r="P204" s="115" t="s">
        <v>64</v>
      </c>
      <c r="Q204" s="140" t="s">
        <v>196</v>
      </c>
      <c r="S204" s="120" t="s">
        <v>764</v>
      </c>
      <c r="T204" s="123" t="s">
        <v>765</v>
      </c>
      <c r="U204" s="122">
        <v>44204</v>
      </c>
      <c r="V204" s="123" t="s">
        <v>766</v>
      </c>
      <c r="W204" s="124" t="s">
        <v>502</v>
      </c>
      <c r="X204" s="174">
        <v>58174629</v>
      </c>
      <c r="Y204" s="181">
        <v>0</v>
      </c>
      <c r="Z204" s="174">
        <v>58174629</v>
      </c>
      <c r="AA204" s="123" t="s">
        <v>767</v>
      </c>
      <c r="AB204" s="124">
        <v>5321</v>
      </c>
      <c r="AC204" s="123" t="s">
        <v>496</v>
      </c>
      <c r="AD204" s="125">
        <v>44205</v>
      </c>
      <c r="AE204" s="125">
        <v>44550</v>
      </c>
      <c r="AF204" s="123" t="s">
        <v>615</v>
      </c>
      <c r="AG204" s="123" t="s">
        <v>616</v>
      </c>
    </row>
    <row r="205" spans="1:34" ht="243.95" customHeight="1" x14ac:dyDescent="0.35">
      <c r="A205" s="114">
        <v>177</v>
      </c>
      <c r="B205" s="128" t="s">
        <v>181</v>
      </c>
      <c r="C205" s="137" t="s">
        <v>127</v>
      </c>
      <c r="D205" s="138">
        <v>80101706</v>
      </c>
      <c r="E205" s="139" t="s">
        <v>382</v>
      </c>
      <c r="F205" s="138" t="s">
        <v>59</v>
      </c>
      <c r="G205" s="115">
        <v>1</v>
      </c>
      <c r="H205" s="115" t="s">
        <v>86</v>
      </c>
      <c r="I205" s="116">
        <v>11.2</v>
      </c>
      <c r="J205" s="117" t="s">
        <v>87</v>
      </c>
      <c r="K205" s="115" t="s">
        <v>95</v>
      </c>
      <c r="L205" s="115" t="s">
        <v>175</v>
      </c>
      <c r="M205" s="118">
        <v>46520320</v>
      </c>
      <c r="N205" s="119">
        <v>46520320</v>
      </c>
      <c r="O205" s="115" t="s">
        <v>63</v>
      </c>
      <c r="P205" s="115" t="s">
        <v>64</v>
      </c>
      <c r="Q205" s="140" t="s">
        <v>196</v>
      </c>
      <c r="S205" s="120" t="s">
        <v>768</v>
      </c>
      <c r="T205" s="123" t="s">
        <v>769</v>
      </c>
      <c r="U205" s="122">
        <v>44210</v>
      </c>
      <c r="V205" s="123" t="s">
        <v>770</v>
      </c>
      <c r="W205" s="124" t="s">
        <v>502</v>
      </c>
      <c r="X205" s="174">
        <v>46520320</v>
      </c>
      <c r="Y205" s="181">
        <v>0</v>
      </c>
      <c r="Z205" s="174">
        <v>46520320</v>
      </c>
      <c r="AA205" s="123" t="s">
        <v>771</v>
      </c>
      <c r="AB205" s="124">
        <v>18421</v>
      </c>
      <c r="AC205" s="123" t="s">
        <v>496</v>
      </c>
      <c r="AD205" s="125">
        <v>44211</v>
      </c>
      <c r="AE205" s="125">
        <v>44550</v>
      </c>
      <c r="AF205" s="123" t="s">
        <v>615</v>
      </c>
      <c r="AG205" s="123" t="s">
        <v>616</v>
      </c>
    </row>
    <row r="206" spans="1:34" ht="243.95" customHeight="1" x14ac:dyDescent="0.35">
      <c r="A206" s="114">
        <v>178</v>
      </c>
      <c r="B206" s="128" t="s">
        <v>181</v>
      </c>
      <c r="C206" s="137" t="s">
        <v>127</v>
      </c>
      <c r="D206" s="138">
        <v>80101706</v>
      </c>
      <c r="E206" s="139" t="s">
        <v>383</v>
      </c>
      <c r="F206" s="138" t="s">
        <v>59</v>
      </c>
      <c r="G206" s="115">
        <v>1</v>
      </c>
      <c r="H206" s="115" t="s">
        <v>86</v>
      </c>
      <c r="I206" s="116">
        <v>11.2</v>
      </c>
      <c r="J206" s="117" t="s">
        <v>87</v>
      </c>
      <c r="K206" s="115" t="s">
        <v>95</v>
      </c>
      <c r="L206" s="115" t="s">
        <v>175</v>
      </c>
      <c r="M206" s="118">
        <v>49823263</v>
      </c>
      <c r="N206" s="119">
        <v>49823263</v>
      </c>
      <c r="O206" s="115" t="s">
        <v>63</v>
      </c>
      <c r="P206" s="115" t="s">
        <v>64</v>
      </c>
      <c r="Q206" s="140" t="s">
        <v>196</v>
      </c>
      <c r="S206" s="120" t="s">
        <v>1186</v>
      </c>
      <c r="T206" s="123" t="s">
        <v>1187</v>
      </c>
      <c r="U206" s="122">
        <v>44222</v>
      </c>
      <c r="V206" s="123" t="s">
        <v>1188</v>
      </c>
      <c r="W206" s="124" t="s">
        <v>502</v>
      </c>
      <c r="X206" s="174">
        <v>48192148</v>
      </c>
      <c r="Y206" s="181">
        <v>-36774316</v>
      </c>
      <c r="Z206" s="174">
        <v>11417832</v>
      </c>
      <c r="AA206" s="123" t="s">
        <v>1189</v>
      </c>
      <c r="AB206" s="124">
        <v>18521</v>
      </c>
      <c r="AC206" s="123" t="s">
        <v>508</v>
      </c>
      <c r="AD206" s="125">
        <v>44224</v>
      </c>
      <c r="AE206" s="125">
        <v>44551</v>
      </c>
      <c r="AF206" s="123" t="s">
        <v>615</v>
      </c>
      <c r="AG206" s="123" t="s">
        <v>616</v>
      </c>
    </row>
    <row r="207" spans="1:34" ht="243.95" customHeight="1" x14ac:dyDescent="0.35">
      <c r="A207" s="114">
        <v>179</v>
      </c>
      <c r="B207" s="128" t="s">
        <v>181</v>
      </c>
      <c r="C207" s="137" t="s">
        <v>127</v>
      </c>
      <c r="D207" s="138">
        <v>80101706</v>
      </c>
      <c r="E207" s="139" t="s">
        <v>384</v>
      </c>
      <c r="F207" s="138" t="s">
        <v>59</v>
      </c>
      <c r="G207" s="115">
        <v>1</v>
      </c>
      <c r="H207" s="115" t="s">
        <v>86</v>
      </c>
      <c r="I207" s="116">
        <v>11.4</v>
      </c>
      <c r="J207" s="117" t="s">
        <v>87</v>
      </c>
      <c r="K207" s="115" t="s">
        <v>95</v>
      </c>
      <c r="L207" s="115" t="s">
        <v>175</v>
      </c>
      <c r="M207" s="118">
        <v>70236961</v>
      </c>
      <c r="N207" s="119">
        <v>70236961</v>
      </c>
      <c r="O207" s="115" t="s">
        <v>63</v>
      </c>
      <c r="P207" s="115" t="s">
        <v>64</v>
      </c>
      <c r="Q207" s="140" t="s">
        <v>196</v>
      </c>
      <c r="S207" s="120" t="s">
        <v>772</v>
      </c>
      <c r="T207" s="123" t="s">
        <v>773</v>
      </c>
      <c r="U207" s="122">
        <v>44203</v>
      </c>
      <c r="V207" s="123" t="s">
        <v>774</v>
      </c>
      <c r="W207" s="124" t="s">
        <v>502</v>
      </c>
      <c r="X207" s="174">
        <v>70236961</v>
      </c>
      <c r="Y207" s="181">
        <v>0</v>
      </c>
      <c r="Z207" s="174">
        <v>70236961</v>
      </c>
      <c r="AA207" s="123" t="s">
        <v>775</v>
      </c>
      <c r="AB207" s="124">
        <v>5621</v>
      </c>
      <c r="AC207" s="123" t="s">
        <v>496</v>
      </c>
      <c r="AD207" s="125">
        <v>44205</v>
      </c>
      <c r="AE207" s="125">
        <v>44550</v>
      </c>
      <c r="AF207" s="123" t="s">
        <v>615</v>
      </c>
      <c r="AG207" s="123" t="s">
        <v>616</v>
      </c>
    </row>
    <row r="208" spans="1:34" ht="243.95" customHeight="1" x14ac:dyDescent="0.35">
      <c r="A208" s="114">
        <v>180</v>
      </c>
      <c r="B208" s="128" t="s">
        <v>181</v>
      </c>
      <c r="C208" s="137" t="s">
        <v>127</v>
      </c>
      <c r="D208" s="138">
        <v>80101706</v>
      </c>
      <c r="E208" s="139" t="s">
        <v>385</v>
      </c>
      <c r="F208" s="138" t="s">
        <v>59</v>
      </c>
      <c r="G208" s="115">
        <v>1</v>
      </c>
      <c r="H208" s="115" t="s">
        <v>86</v>
      </c>
      <c r="I208" s="116">
        <v>11.4</v>
      </c>
      <c r="J208" s="117" t="s">
        <v>87</v>
      </c>
      <c r="K208" s="115" t="s">
        <v>95</v>
      </c>
      <c r="L208" s="115" t="s">
        <v>175</v>
      </c>
      <c r="M208" s="118">
        <v>41553307</v>
      </c>
      <c r="N208" s="119">
        <v>41553307</v>
      </c>
      <c r="O208" s="115" t="s">
        <v>63</v>
      </c>
      <c r="P208" s="115" t="s">
        <v>64</v>
      </c>
      <c r="Q208" s="140" t="s">
        <v>196</v>
      </c>
      <c r="S208" s="120" t="s">
        <v>776</v>
      </c>
      <c r="T208" s="123" t="s">
        <v>777</v>
      </c>
      <c r="U208" s="122">
        <v>44204</v>
      </c>
      <c r="V208" s="123" t="s">
        <v>778</v>
      </c>
      <c r="W208" s="124" t="s">
        <v>502</v>
      </c>
      <c r="X208" s="174">
        <v>41553307</v>
      </c>
      <c r="Y208" s="181">
        <v>0</v>
      </c>
      <c r="Z208" s="174">
        <v>41553307</v>
      </c>
      <c r="AA208" s="123" t="s">
        <v>779</v>
      </c>
      <c r="AB208" s="124">
        <v>6021</v>
      </c>
      <c r="AC208" s="123" t="s">
        <v>496</v>
      </c>
      <c r="AD208" s="125">
        <v>44205</v>
      </c>
      <c r="AE208" s="125">
        <v>44550</v>
      </c>
      <c r="AF208" s="123" t="s">
        <v>615</v>
      </c>
      <c r="AG208" s="123" t="s">
        <v>616</v>
      </c>
    </row>
    <row r="209" spans="1:34" ht="243.95" customHeight="1" x14ac:dyDescent="0.35">
      <c r="A209" s="114">
        <v>181</v>
      </c>
      <c r="B209" s="128" t="s">
        <v>181</v>
      </c>
      <c r="C209" s="137" t="s">
        <v>127</v>
      </c>
      <c r="D209" s="138">
        <v>80101706</v>
      </c>
      <c r="E209" s="139" t="s">
        <v>386</v>
      </c>
      <c r="F209" s="138" t="s">
        <v>59</v>
      </c>
      <c r="G209" s="115">
        <v>1</v>
      </c>
      <c r="H209" s="115" t="s">
        <v>86</v>
      </c>
      <c r="I209" s="116">
        <v>11.4</v>
      </c>
      <c r="J209" s="117" t="s">
        <v>87</v>
      </c>
      <c r="K209" s="115" t="s">
        <v>95</v>
      </c>
      <c r="L209" s="115" t="s">
        <v>175</v>
      </c>
      <c r="M209" s="118">
        <v>76969200</v>
      </c>
      <c r="N209" s="119">
        <v>76969200</v>
      </c>
      <c r="O209" s="115" t="s">
        <v>63</v>
      </c>
      <c r="P209" s="115" t="s">
        <v>64</v>
      </c>
      <c r="Q209" s="140" t="s">
        <v>196</v>
      </c>
      <c r="S209" s="120" t="s">
        <v>780</v>
      </c>
      <c r="T209" s="123" t="s">
        <v>781</v>
      </c>
      <c r="U209" s="122">
        <v>44203</v>
      </c>
      <c r="V209" s="123" t="s">
        <v>782</v>
      </c>
      <c r="W209" s="124" t="s">
        <v>502</v>
      </c>
      <c r="X209" s="174">
        <v>76969200</v>
      </c>
      <c r="Y209" s="181">
        <v>0</v>
      </c>
      <c r="Z209" s="174">
        <v>76969200</v>
      </c>
      <c r="AA209" s="123" t="s">
        <v>783</v>
      </c>
      <c r="AB209" s="124">
        <v>6321</v>
      </c>
      <c r="AC209" s="123" t="s">
        <v>496</v>
      </c>
      <c r="AD209" s="125">
        <v>44205</v>
      </c>
      <c r="AE209" s="125">
        <v>44550</v>
      </c>
      <c r="AF209" s="123" t="s">
        <v>615</v>
      </c>
      <c r="AG209" s="123" t="s">
        <v>616</v>
      </c>
    </row>
    <row r="210" spans="1:34" ht="178.5" customHeight="1" x14ac:dyDescent="0.35">
      <c r="A210" s="114">
        <v>182</v>
      </c>
      <c r="B210" s="128" t="s">
        <v>181</v>
      </c>
      <c r="C210" s="137" t="s">
        <v>127</v>
      </c>
      <c r="D210" s="138">
        <v>80101706</v>
      </c>
      <c r="E210" s="139" t="s">
        <v>387</v>
      </c>
      <c r="F210" s="138" t="s">
        <v>59</v>
      </c>
      <c r="G210" s="115">
        <v>1</v>
      </c>
      <c r="H210" s="115" t="s">
        <v>86</v>
      </c>
      <c r="I210" s="116">
        <v>11.4</v>
      </c>
      <c r="J210" s="117" t="s">
        <v>87</v>
      </c>
      <c r="K210" s="115" t="s">
        <v>95</v>
      </c>
      <c r="L210" s="115" t="s">
        <v>175</v>
      </c>
      <c r="M210" s="118">
        <v>53425680</v>
      </c>
      <c r="N210" s="119">
        <v>53425680</v>
      </c>
      <c r="O210" s="115" t="s">
        <v>63</v>
      </c>
      <c r="P210" s="115" t="s">
        <v>64</v>
      </c>
      <c r="Q210" s="140" t="s">
        <v>196</v>
      </c>
      <c r="S210" s="120" t="s">
        <v>784</v>
      </c>
      <c r="T210" s="123" t="s">
        <v>785</v>
      </c>
      <c r="U210" s="122">
        <v>44204</v>
      </c>
      <c r="V210" s="123" t="s">
        <v>786</v>
      </c>
      <c r="W210" s="124" t="s">
        <v>502</v>
      </c>
      <c r="X210" s="174">
        <v>53425680</v>
      </c>
      <c r="Y210" s="181">
        <v>0</v>
      </c>
      <c r="Z210" s="174">
        <v>53425680</v>
      </c>
      <c r="AA210" s="123" t="s">
        <v>787</v>
      </c>
      <c r="AB210" s="124">
        <v>6621</v>
      </c>
      <c r="AC210" s="123" t="s">
        <v>496</v>
      </c>
      <c r="AD210" s="125">
        <v>44205</v>
      </c>
      <c r="AE210" s="125">
        <v>44550</v>
      </c>
      <c r="AF210" s="123" t="s">
        <v>615</v>
      </c>
      <c r="AG210" s="123" t="s">
        <v>616</v>
      </c>
    </row>
    <row r="211" spans="1:34" ht="178.5" customHeight="1" x14ac:dyDescent="0.35">
      <c r="A211" s="114">
        <v>183</v>
      </c>
      <c r="B211" s="128" t="s">
        <v>181</v>
      </c>
      <c r="C211" s="137" t="s">
        <v>127</v>
      </c>
      <c r="D211" s="138">
        <v>80101706</v>
      </c>
      <c r="E211" s="139" t="s">
        <v>388</v>
      </c>
      <c r="F211" s="138" t="s">
        <v>59</v>
      </c>
      <c r="G211" s="115">
        <v>1</v>
      </c>
      <c r="H211" s="115" t="s">
        <v>86</v>
      </c>
      <c r="I211" s="116">
        <v>11.2</v>
      </c>
      <c r="J211" s="117" t="s">
        <v>87</v>
      </c>
      <c r="K211" s="115" t="s">
        <v>95</v>
      </c>
      <c r="L211" s="115" t="s">
        <v>175</v>
      </c>
      <c r="M211" s="118">
        <v>64058481</v>
      </c>
      <c r="N211" s="119">
        <v>64058481</v>
      </c>
      <c r="O211" s="115" t="s">
        <v>63</v>
      </c>
      <c r="P211" s="115" t="s">
        <v>64</v>
      </c>
      <c r="Q211" s="140" t="s">
        <v>196</v>
      </c>
      <c r="S211" s="120" t="s">
        <v>1190</v>
      </c>
      <c r="T211" s="123" t="s">
        <v>1191</v>
      </c>
      <c r="U211" s="122">
        <v>44236</v>
      </c>
      <c r="V211" s="123" t="s">
        <v>1192</v>
      </c>
      <c r="W211" s="124" t="s">
        <v>502</v>
      </c>
      <c r="X211" s="174">
        <v>59101572</v>
      </c>
      <c r="Y211" s="181">
        <v>0</v>
      </c>
      <c r="Z211" s="174">
        <v>59101572</v>
      </c>
      <c r="AA211" s="123" t="s">
        <v>1193</v>
      </c>
      <c r="AB211" s="124">
        <v>18621</v>
      </c>
      <c r="AC211" s="123" t="s">
        <v>1194</v>
      </c>
      <c r="AD211" s="125">
        <v>44237</v>
      </c>
      <c r="AE211" s="125">
        <v>44551</v>
      </c>
      <c r="AF211" s="123" t="s">
        <v>615</v>
      </c>
      <c r="AG211" s="123" t="s">
        <v>616</v>
      </c>
    </row>
    <row r="212" spans="1:34" ht="178.5" customHeight="1" x14ac:dyDescent="0.35">
      <c r="A212" s="114">
        <v>184</v>
      </c>
      <c r="B212" s="128" t="s">
        <v>181</v>
      </c>
      <c r="C212" s="137" t="s">
        <v>127</v>
      </c>
      <c r="D212" s="138">
        <v>80101706</v>
      </c>
      <c r="E212" s="139" t="s">
        <v>389</v>
      </c>
      <c r="F212" s="138" t="s">
        <v>59</v>
      </c>
      <c r="G212" s="115">
        <v>1</v>
      </c>
      <c r="H212" s="115" t="s">
        <v>86</v>
      </c>
      <c r="I212" s="116">
        <v>11.1</v>
      </c>
      <c r="J212" s="117" t="s">
        <v>87</v>
      </c>
      <c r="K212" s="115" t="s">
        <v>95</v>
      </c>
      <c r="L212" s="115" t="s">
        <v>175</v>
      </c>
      <c r="M212" s="118">
        <v>66651435</v>
      </c>
      <c r="N212" s="119">
        <v>66651435</v>
      </c>
      <c r="O212" s="115" t="s">
        <v>63</v>
      </c>
      <c r="P212" s="115" t="s">
        <v>64</v>
      </c>
      <c r="Q212" s="140" t="s">
        <v>196</v>
      </c>
      <c r="S212" s="120" t="s">
        <v>788</v>
      </c>
      <c r="T212" s="123" t="s">
        <v>789</v>
      </c>
      <c r="U212" s="122">
        <v>44215</v>
      </c>
      <c r="V212" s="123" t="s">
        <v>790</v>
      </c>
      <c r="W212" s="124" t="s">
        <v>502</v>
      </c>
      <c r="X212" s="174">
        <v>66651435</v>
      </c>
      <c r="Y212" s="181">
        <v>0</v>
      </c>
      <c r="Z212" s="174">
        <v>66651435</v>
      </c>
      <c r="AA212" s="123" t="s">
        <v>791</v>
      </c>
      <c r="AB212" s="124">
        <v>16821</v>
      </c>
      <c r="AC212" s="123" t="s">
        <v>508</v>
      </c>
      <c r="AD212" s="125">
        <v>44216</v>
      </c>
      <c r="AE212" s="125">
        <v>44551</v>
      </c>
      <c r="AF212" s="123" t="s">
        <v>615</v>
      </c>
      <c r="AG212" s="123" t="s">
        <v>616</v>
      </c>
    </row>
    <row r="213" spans="1:34" ht="178.5" customHeight="1" x14ac:dyDescent="0.35">
      <c r="A213" s="114">
        <v>185</v>
      </c>
      <c r="B213" s="128" t="s">
        <v>181</v>
      </c>
      <c r="C213" s="137" t="s">
        <v>109</v>
      </c>
      <c r="D213" s="138">
        <v>80101706</v>
      </c>
      <c r="E213" s="139" t="s">
        <v>390</v>
      </c>
      <c r="F213" s="138" t="s">
        <v>59</v>
      </c>
      <c r="G213" s="115">
        <v>1</v>
      </c>
      <c r="H213" s="115" t="s">
        <v>86</v>
      </c>
      <c r="I213" s="116">
        <v>11.4</v>
      </c>
      <c r="J213" s="117" t="s">
        <v>87</v>
      </c>
      <c r="K213" s="115" t="s">
        <v>95</v>
      </c>
      <c r="L213" s="115" t="s">
        <v>175</v>
      </c>
      <c r="M213" s="118">
        <v>66313333</v>
      </c>
      <c r="N213" s="119">
        <v>66313333</v>
      </c>
      <c r="O213" s="115" t="s">
        <v>63</v>
      </c>
      <c r="P213" s="115" t="s">
        <v>64</v>
      </c>
      <c r="Q213" s="140" t="s">
        <v>196</v>
      </c>
      <c r="S213" s="120" t="s">
        <v>792</v>
      </c>
      <c r="T213" s="123" t="s">
        <v>793</v>
      </c>
      <c r="U213" s="122">
        <v>44204</v>
      </c>
      <c r="V213" s="123" t="s">
        <v>794</v>
      </c>
      <c r="W213" s="124" t="s">
        <v>502</v>
      </c>
      <c r="X213" s="174">
        <v>66313333</v>
      </c>
      <c r="Y213" s="181">
        <v>0</v>
      </c>
      <c r="Z213" s="174">
        <v>66313333</v>
      </c>
      <c r="AA213" s="123" t="s">
        <v>795</v>
      </c>
      <c r="AB213" s="124">
        <v>6721</v>
      </c>
      <c r="AC213" s="123" t="s">
        <v>496</v>
      </c>
      <c r="AD213" s="125">
        <v>44205</v>
      </c>
      <c r="AE213" s="125">
        <v>44550</v>
      </c>
      <c r="AF213" s="123" t="s">
        <v>796</v>
      </c>
      <c r="AG213" s="123" t="s">
        <v>109</v>
      </c>
      <c r="AH213" s="70"/>
    </row>
    <row r="214" spans="1:34" ht="178.5" customHeight="1" x14ac:dyDescent="0.35">
      <c r="A214" s="114">
        <v>186</v>
      </c>
      <c r="B214" s="128" t="s">
        <v>181</v>
      </c>
      <c r="C214" s="137" t="s">
        <v>109</v>
      </c>
      <c r="D214" s="138">
        <v>80101706</v>
      </c>
      <c r="E214" s="139" t="s">
        <v>391</v>
      </c>
      <c r="F214" s="138" t="s">
        <v>59</v>
      </c>
      <c r="G214" s="115">
        <v>1</v>
      </c>
      <c r="H214" s="115" t="s">
        <v>86</v>
      </c>
      <c r="I214" s="116">
        <v>11.4</v>
      </c>
      <c r="J214" s="117" t="s">
        <v>87</v>
      </c>
      <c r="K214" s="115" t="s">
        <v>95</v>
      </c>
      <c r="L214" s="115" t="s">
        <v>175</v>
      </c>
      <c r="M214" s="118">
        <v>34986000</v>
      </c>
      <c r="N214" s="119">
        <v>34986000</v>
      </c>
      <c r="O214" s="115" t="s">
        <v>63</v>
      </c>
      <c r="P214" s="115" t="s">
        <v>64</v>
      </c>
      <c r="Q214" s="140" t="s">
        <v>206</v>
      </c>
      <c r="S214" s="120" t="s">
        <v>797</v>
      </c>
      <c r="T214" s="123" t="s">
        <v>798</v>
      </c>
      <c r="U214" s="122">
        <v>44204</v>
      </c>
      <c r="V214" s="123" t="s">
        <v>799</v>
      </c>
      <c r="W214" s="124" t="s">
        <v>494</v>
      </c>
      <c r="X214" s="174">
        <v>34986000</v>
      </c>
      <c r="Y214" s="181">
        <v>0</v>
      </c>
      <c r="Z214" s="174">
        <v>34986000</v>
      </c>
      <c r="AA214" s="123" t="s">
        <v>800</v>
      </c>
      <c r="AB214" s="124">
        <v>6821</v>
      </c>
      <c r="AC214" s="123" t="s">
        <v>496</v>
      </c>
      <c r="AD214" s="125">
        <v>44205</v>
      </c>
      <c r="AE214" s="125">
        <v>44550</v>
      </c>
      <c r="AF214" s="123" t="s">
        <v>796</v>
      </c>
      <c r="AG214" s="123" t="s">
        <v>109</v>
      </c>
      <c r="AH214" s="70"/>
    </row>
    <row r="215" spans="1:34" ht="178.5" customHeight="1" x14ac:dyDescent="0.35">
      <c r="A215" s="114">
        <v>187</v>
      </c>
      <c r="B215" s="128" t="s">
        <v>181</v>
      </c>
      <c r="C215" s="137" t="s">
        <v>109</v>
      </c>
      <c r="D215" s="138">
        <v>80101706</v>
      </c>
      <c r="E215" s="139" t="s">
        <v>392</v>
      </c>
      <c r="F215" s="138" t="s">
        <v>59</v>
      </c>
      <c r="G215" s="115">
        <v>1</v>
      </c>
      <c r="H215" s="115" t="s">
        <v>86</v>
      </c>
      <c r="I215" s="116">
        <v>11.4</v>
      </c>
      <c r="J215" s="117" t="s">
        <v>87</v>
      </c>
      <c r="K215" s="115" t="s">
        <v>95</v>
      </c>
      <c r="L215" s="115" t="s">
        <v>175</v>
      </c>
      <c r="M215" s="118">
        <v>75460000</v>
      </c>
      <c r="N215" s="119">
        <v>75460000</v>
      </c>
      <c r="O215" s="115" t="s">
        <v>63</v>
      </c>
      <c r="P215" s="115" t="s">
        <v>64</v>
      </c>
      <c r="Q215" s="140" t="s">
        <v>206</v>
      </c>
      <c r="S215" s="120" t="s">
        <v>801</v>
      </c>
      <c r="T215" s="123" t="s">
        <v>802</v>
      </c>
      <c r="U215" s="122">
        <v>44204</v>
      </c>
      <c r="V215" s="123" t="s">
        <v>803</v>
      </c>
      <c r="W215" s="124" t="s">
        <v>502</v>
      </c>
      <c r="X215" s="174">
        <v>75460000</v>
      </c>
      <c r="Y215" s="181">
        <v>0</v>
      </c>
      <c r="Z215" s="174">
        <v>75460000</v>
      </c>
      <c r="AA215" s="123" t="s">
        <v>804</v>
      </c>
      <c r="AB215" s="124">
        <v>6921</v>
      </c>
      <c r="AC215" s="123" t="s">
        <v>496</v>
      </c>
      <c r="AD215" s="125">
        <v>44204</v>
      </c>
      <c r="AE215" s="125">
        <v>44550</v>
      </c>
      <c r="AF215" s="123" t="s">
        <v>796</v>
      </c>
      <c r="AG215" s="123" t="s">
        <v>109</v>
      </c>
      <c r="AH215" s="70"/>
    </row>
    <row r="216" spans="1:34" ht="120" customHeight="1" x14ac:dyDescent="0.35">
      <c r="A216" s="114">
        <v>188</v>
      </c>
      <c r="B216" s="128" t="s">
        <v>181</v>
      </c>
      <c r="C216" s="137" t="s">
        <v>109</v>
      </c>
      <c r="D216" s="138">
        <v>80101706</v>
      </c>
      <c r="E216" s="139" t="s">
        <v>393</v>
      </c>
      <c r="F216" s="138" t="s">
        <v>59</v>
      </c>
      <c r="G216" s="115">
        <v>1</v>
      </c>
      <c r="H216" s="115" t="s">
        <v>86</v>
      </c>
      <c r="I216" s="116">
        <v>11.4</v>
      </c>
      <c r="J216" s="117" t="s">
        <v>87</v>
      </c>
      <c r="K216" s="115" t="s">
        <v>95</v>
      </c>
      <c r="L216" s="115" t="s">
        <v>175</v>
      </c>
      <c r="M216" s="118">
        <v>72566320</v>
      </c>
      <c r="N216" s="119">
        <v>72566320</v>
      </c>
      <c r="O216" s="115" t="s">
        <v>63</v>
      </c>
      <c r="P216" s="115" t="s">
        <v>64</v>
      </c>
      <c r="Q216" s="140" t="s">
        <v>206</v>
      </c>
      <c r="S216" s="120" t="s">
        <v>805</v>
      </c>
      <c r="T216" s="123" t="s">
        <v>806</v>
      </c>
      <c r="U216" s="122">
        <v>44204</v>
      </c>
      <c r="V216" s="123" t="s">
        <v>807</v>
      </c>
      <c r="W216" s="124" t="s">
        <v>502</v>
      </c>
      <c r="X216" s="174">
        <v>72566320</v>
      </c>
      <c r="Y216" s="181">
        <v>0</v>
      </c>
      <c r="Z216" s="174">
        <v>72566320</v>
      </c>
      <c r="AA216" s="123" t="s">
        <v>808</v>
      </c>
      <c r="AB216" s="124">
        <v>7021</v>
      </c>
      <c r="AC216" s="123" t="s">
        <v>496</v>
      </c>
      <c r="AD216" s="125">
        <v>44204</v>
      </c>
      <c r="AE216" s="125">
        <v>44550</v>
      </c>
      <c r="AF216" s="123" t="s">
        <v>796</v>
      </c>
      <c r="AG216" s="123" t="s">
        <v>109</v>
      </c>
    </row>
    <row r="217" spans="1:34" ht="120" customHeight="1" x14ac:dyDescent="0.35">
      <c r="A217" s="114">
        <v>189</v>
      </c>
      <c r="B217" s="128" t="s">
        <v>199</v>
      </c>
      <c r="C217" s="137" t="s">
        <v>109</v>
      </c>
      <c r="D217" s="138">
        <v>80101706</v>
      </c>
      <c r="E217" s="139" t="s">
        <v>809</v>
      </c>
      <c r="F217" s="138" t="s">
        <v>59</v>
      </c>
      <c r="G217" s="115">
        <v>1</v>
      </c>
      <c r="H217" s="115" t="s">
        <v>86</v>
      </c>
      <c r="I217" s="116">
        <v>11</v>
      </c>
      <c r="J217" s="117" t="s">
        <v>87</v>
      </c>
      <c r="K217" s="115" t="s">
        <v>95</v>
      </c>
      <c r="L217" s="115" t="s">
        <v>159</v>
      </c>
      <c r="M217" s="118">
        <v>56139365</v>
      </c>
      <c r="N217" s="119">
        <v>56139365</v>
      </c>
      <c r="O217" s="115" t="s">
        <v>63</v>
      </c>
      <c r="P217" s="115" t="s">
        <v>64</v>
      </c>
      <c r="Q217" s="140" t="s">
        <v>206</v>
      </c>
      <c r="S217" s="120" t="s">
        <v>1195</v>
      </c>
      <c r="T217" s="123" t="s">
        <v>1196</v>
      </c>
      <c r="U217" s="122">
        <v>44221</v>
      </c>
      <c r="V217" s="123" t="s">
        <v>1197</v>
      </c>
      <c r="W217" s="124" t="s">
        <v>502</v>
      </c>
      <c r="X217" s="174">
        <v>55121734</v>
      </c>
      <c r="Y217" s="181">
        <v>0</v>
      </c>
      <c r="Z217" s="174">
        <v>55121734</v>
      </c>
      <c r="AA217" s="123" t="s">
        <v>1198</v>
      </c>
      <c r="AB217" s="124">
        <v>16421</v>
      </c>
      <c r="AC217" s="123" t="s">
        <v>496</v>
      </c>
      <c r="AD217" s="125">
        <v>44222</v>
      </c>
      <c r="AE217" s="125">
        <v>44550</v>
      </c>
      <c r="AF217" s="123" t="s">
        <v>796</v>
      </c>
      <c r="AG217" s="123" t="s">
        <v>109</v>
      </c>
    </row>
    <row r="218" spans="1:34" ht="120" customHeight="1" x14ac:dyDescent="0.35">
      <c r="A218" s="114">
        <v>190</v>
      </c>
      <c r="B218" s="128" t="s">
        <v>181</v>
      </c>
      <c r="C218" s="137" t="s">
        <v>109</v>
      </c>
      <c r="D218" s="138">
        <v>80101706</v>
      </c>
      <c r="E218" s="139" t="s">
        <v>394</v>
      </c>
      <c r="F218" s="138" t="s">
        <v>59</v>
      </c>
      <c r="G218" s="115">
        <v>1</v>
      </c>
      <c r="H218" s="115" t="s">
        <v>86</v>
      </c>
      <c r="I218" s="116">
        <v>11.1</v>
      </c>
      <c r="J218" s="117" t="s">
        <v>87</v>
      </c>
      <c r="K218" s="115" t="s">
        <v>95</v>
      </c>
      <c r="L218" s="115" t="s">
        <v>175</v>
      </c>
      <c r="M218" s="118">
        <v>51712320</v>
      </c>
      <c r="N218" s="119">
        <v>51712320</v>
      </c>
      <c r="O218" s="115" t="s">
        <v>63</v>
      </c>
      <c r="P218" s="115" t="s">
        <v>64</v>
      </c>
      <c r="Q218" s="140" t="s">
        <v>206</v>
      </c>
      <c r="S218" s="120" t="s">
        <v>810</v>
      </c>
      <c r="T218" s="123" t="s">
        <v>811</v>
      </c>
      <c r="U218" s="122">
        <v>44214</v>
      </c>
      <c r="V218" s="123" t="s">
        <v>812</v>
      </c>
      <c r="W218" s="124" t="s">
        <v>502</v>
      </c>
      <c r="X218" s="174">
        <v>51712320</v>
      </c>
      <c r="Y218" s="181">
        <v>0</v>
      </c>
      <c r="Z218" s="174">
        <v>51712320</v>
      </c>
      <c r="AA218" s="123" t="s">
        <v>813</v>
      </c>
      <c r="AB218" s="124">
        <v>16921</v>
      </c>
      <c r="AC218" s="123" t="s">
        <v>496</v>
      </c>
      <c r="AD218" s="125">
        <v>44215</v>
      </c>
      <c r="AE218" s="125">
        <v>44550</v>
      </c>
      <c r="AF218" s="123" t="s">
        <v>796</v>
      </c>
      <c r="AG218" s="123" t="s">
        <v>109</v>
      </c>
    </row>
    <row r="219" spans="1:34" ht="120" customHeight="1" x14ac:dyDescent="0.35">
      <c r="A219" s="114">
        <v>191</v>
      </c>
      <c r="B219" s="128" t="s">
        <v>207</v>
      </c>
      <c r="C219" s="137" t="s">
        <v>109</v>
      </c>
      <c r="D219" s="138">
        <v>80101706</v>
      </c>
      <c r="E219" s="139" t="s">
        <v>395</v>
      </c>
      <c r="F219" s="138" t="s">
        <v>59</v>
      </c>
      <c r="G219" s="115">
        <v>1</v>
      </c>
      <c r="H219" s="115" t="s">
        <v>86</v>
      </c>
      <c r="I219" s="116">
        <v>11.3</v>
      </c>
      <c r="J219" s="117" t="s">
        <v>87</v>
      </c>
      <c r="K219" s="115" t="s">
        <v>95</v>
      </c>
      <c r="L219" s="115" t="s">
        <v>175</v>
      </c>
      <c r="M219" s="118">
        <v>74360000</v>
      </c>
      <c r="N219" s="119">
        <v>74360000</v>
      </c>
      <c r="O219" s="115" t="s">
        <v>63</v>
      </c>
      <c r="P219" s="115" t="s">
        <v>64</v>
      </c>
      <c r="Q219" s="140" t="s">
        <v>206</v>
      </c>
      <c r="S219" s="120" t="s">
        <v>814</v>
      </c>
      <c r="T219" s="123" t="s">
        <v>815</v>
      </c>
      <c r="U219" s="122">
        <v>44209</v>
      </c>
      <c r="V219" s="123" t="s">
        <v>816</v>
      </c>
      <c r="W219" s="124" t="s">
        <v>502</v>
      </c>
      <c r="X219" s="174">
        <v>74140000</v>
      </c>
      <c r="Y219" s="181">
        <v>0</v>
      </c>
      <c r="Z219" s="174">
        <v>74140000</v>
      </c>
      <c r="AA219" s="123" t="s">
        <v>817</v>
      </c>
      <c r="AB219" s="124">
        <v>13721</v>
      </c>
      <c r="AC219" s="123" t="s">
        <v>496</v>
      </c>
      <c r="AD219" s="125">
        <v>44210</v>
      </c>
      <c r="AE219" s="125">
        <v>44550</v>
      </c>
      <c r="AF219" s="123" t="s">
        <v>796</v>
      </c>
      <c r="AG219" s="123" t="s">
        <v>109</v>
      </c>
    </row>
    <row r="220" spans="1:34" ht="157.5" customHeight="1" x14ac:dyDescent="0.35">
      <c r="A220" s="114">
        <v>192</v>
      </c>
      <c r="B220" s="128" t="s">
        <v>173</v>
      </c>
      <c r="C220" s="137" t="s">
        <v>109</v>
      </c>
      <c r="D220" s="138">
        <v>80101706</v>
      </c>
      <c r="E220" s="139" t="s">
        <v>396</v>
      </c>
      <c r="F220" s="138" t="s">
        <v>59</v>
      </c>
      <c r="G220" s="115">
        <v>1</v>
      </c>
      <c r="H220" s="115" t="s">
        <v>86</v>
      </c>
      <c r="I220" s="116">
        <v>11.3</v>
      </c>
      <c r="J220" s="117" t="s">
        <v>87</v>
      </c>
      <c r="K220" s="115" t="s">
        <v>95</v>
      </c>
      <c r="L220" s="115" t="s">
        <v>175</v>
      </c>
      <c r="M220" s="118">
        <v>57441256</v>
      </c>
      <c r="N220" s="119">
        <v>57441256</v>
      </c>
      <c r="O220" s="115" t="s">
        <v>63</v>
      </c>
      <c r="P220" s="115" t="s">
        <v>64</v>
      </c>
      <c r="Q220" s="140" t="s">
        <v>206</v>
      </c>
      <c r="S220" s="120" t="s">
        <v>818</v>
      </c>
      <c r="T220" s="123" t="s">
        <v>819</v>
      </c>
      <c r="U220" s="122">
        <v>44209</v>
      </c>
      <c r="V220" s="123" t="s">
        <v>820</v>
      </c>
      <c r="W220" s="124" t="s">
        <v>502</v>
      </c>
      <c r="X220" s="174">
        <v>57271308</v>
      </c>
      <c r="Y220" s="181">
        <v>0</v>
      </c>
      <c r="Z220" s="174">
        <v>57271308</v>
      </c>
      <c r="AA220" s="123" t="s">
        <v>821</v>
      </c>
      <c r="AB220" s="124">
        <v>14521</v>
      </c>
      <c r="AC220" s="123" t="s">
        <v>496</v>
      </c>
      <c r="AD220" s="125">
        <v>44210</v>
      </c>
      <c r="AE220" s="125">
        <v>44550</v>
      </c>
      <c r="AF220" s="123" t="s">
        <v>796</v>
      </c>
      <c r="AG220" s="123" t="s">
        <v>109</v>
      </c>
    </row>
    <row r="221" spans="1:34" ht="191.45" customHeight="1" x14ac:dyDescent="0.35">
      <c r="A221" s="114">
        <v>193</v>
      </c>
      <c r="B221" s="128" t="s">
        <v>173</v>
      </c>
      <c r="C221" s="137" t="s">
        <v>109</v>
      </c>
      <c r="D221" s="138">
        <v>80101706</v>
      </c>
      <c r="E221" s="139" t="s">
        <v>397</v>
      </c>
      <c r="F221" s="138" t="s">
        <v>59</v>
      </c>
      <c r="G221" s="115">
        <v>1</v>
      </c>
      <c r="H221" s="115" t="s">
        <v>86</v>
      </c>
      <c r="I221" s="116">
        <v>11.3</v>
      </c>
      <c r="J221" s="117" t="s">
        <v>87</v>
      </c>
      <c r="K221" s="115" t="s">
        <v>95</v>
      </c>
      <c r="L221" s="115" t="s">
        <v>175</v>
      </c>
      <c r="M221" s="118">
        <v>63302609</v>
      </c>
      <c r="N221" s="119">
        <v>63302609</v>
      </c>
      <c r="O221" s="115" t="s">
        <v>63</v>
      </c>
      <c r="P221" s="115" t="s">
        <v>64</v>
      </c>
      <c r="Q221" s="140" t="s">
        <v>206</v>
      </c>
      <c r="S221" s="120" t="s">
        <v>822</v>
      </c>
      <c r="T221" s="123" t="s">
        <v>823</v>
      </c>
      <c r="U221" s="122">
        <v>44209</v>
      </c>
      <c r="V221" s="123" t="s">
        <v>824</v>
      </c>
      <c r="W221" s="124" t="s">
        <v>502</v>
      </c>
      <c r="X221" s="174">
        <v>63115326</v>
      </c>
      <c r="Y221" s="181">
        <v>0</v>
      </c>
      <c r="Z221" s="174">
        <v>63115326</v>
      </c>
      <c r="AA221" s="123" t="s">
        <v>825</v>
      </c>
      <c r="AB221" s="124">
        <v>14421</v>
      </c>
      <c r="AC221" s="123" t="s">
        <v>496</v>
      </c>
      <c r="AD221" s="125">
        <v>44210</v>
      </c>
      <c r="AE221" s="125">
        <v>44550</v>
      </c>
      <c r="AF221" s="123" t="s">
        <v>796</v>
      </c>
      <c r="AG221" s="123" t="s">
        <v>109</v>
      </c>
    </row>
    <row r="222" spans="1:34" ht="222.95" customHeight="1" x14ac:dyDescent="0.35">
      <c r="A222" s="114">
        <v>194</v>
      </c>
      <c r="B222" s="128" t="s">
        <v>181</v>
      </c>
      <c r="C222" s="137" t="s">
        <v>109</v>
      </c>
      <c r="D222" s="138">
        <v>80101706</v>
      </c>
      <c r="E222" s="139" t="s">
        <v>398</v>
      </c>
      <c r="F222" s="138" t="s">
        <v>59</v>
      </c>
      <c r="G222" s="115">
        <v>1</v>
      </c>
      <c r="H222" s="115" t="s">
        <v>86</v>
      </c>
      <c r="I222" s="116">
        <v>11.3</v>
      </c>
      <c r="J222" s="117" t="s">
        <v>87</v>
      </c>
      <c r="K222" s="115" t="s">
        <v>95</v>
      </c>
      <c r="L222" s="115" t="s">
        <v>175</v>
      </c>
      <c r="M222" s="118">
        <v>63302609</v>
      </c>
      <c r="N222" s="119">
        <v>63302609</v>
      </c>
      <c r="O222" s="115" t="s">
        <v>63</v>
      </c>
      <c r="P222" s="115" t="s">
        <v>64</v>
      </c>
      <c r="Q222" s="140" t="s">
        <v>206</v>
      </c>
      <c r="S222" s="120" t="s">
        <v>826</v>
      </c>
      <c r="T222" s="123" t="s">
        <v>827</v>
      </c>
      <c r="U222" s="122">
        <v>44209</v>
      </c>
      <c r="V222" s="123" t="s">
        <v>828</v>
      </c>
      <c r="W222" s="124" t="s">
        <v>502</v>
      </c>
      <c r="X222" s="174">
        <v>63115326</v>
      </c>
      <c r="Y222" s="181">
        <v>0</v>
      </c>
      <c r="Z222" s="174">
        <v>63115326</v>
      </c>
      <c r="AA222" s="123" t="s">
        <v>829</v>
      </c>
      <c r="AB222" s="124">
        <v>14321</v>
      </c>
      <c r="AC222" s="123" t="s">
        <v>496</v>
      </c>
      <c r="AD222" s="125">
        <v>44210</v>
      </c>
      <c r="AE222" s="125">
        <v>44550</v>
      </c>
      <c r="AF222" s="123" t="s">
        <v>796</v>
      </c>
      <c r="AG222" s="123" t="s">
        <v>109</v>
      </c>
    </row>
    <row r="223" spans="1:34" ht="207" customHeight="1" x14ac:dyDescent="0.35">
      <c r="A223" s="114">
        <v>195</v>
      </c>
      <c r="B223" s="128" t="s">
        <v>181</v>
      </c>
      <c r="C223" s="137" t="s">
        <v>109</v>
      </c>
      <c r="D223" s="138">
        <v>80101706</v>
      </c>
      <c r="E223" s="139" t="s">
        <v>399</v>
      </c>
      <c r="F223" s="138" t="s">
        <v>59</v>
      </c>
      <c r="G223" s="115">
        <v>1</v>
      </c>
      <c r="H223" s="115" t="s">
        <v>86</v>
      </c>
      <c r="I223" s="116">
        <v>11.1</v>
      </c>
      <c r="J223" s="117" t="s">
        <v>87</v>
      </c>
      <c r="K223" s="115" t="s">
        <v>95</v>
      </c>
      <c r="L223" s="115" t="s">
        <v>175</v>
      </c>
      <c r="M223" s="118">
        <v>23029220</v>
      </c>
      <c r="N223" s="119">
        <v>23029220</v>
      </c>
      <c r="O223" s="115" t="s">
        <v>63</v>
      </c>
      <c r="P223" s="115" t="s">
        <v>64</v>
      </c>
      <c r="Q223" s="140" t="s">
        <v>206</v>
      </c>
      <c r="S223" s="120" t="s">
        <v>830</v>
      </c>
      <c r="T223" s="123" t="s">
        <v>831</v>
      </c>
      <c r="U223" s="122">
        <v>44214</v>
      </c>
      <c r="V223" s="123" t="s">
        <v>832</v>
      </c>
      <c r="W223" s="124" t="s">
        <v>494</v>
      </c>
      <c r="X223" s="174">
        <v>23029220</v>
      </c>
      <c r="Y223" s="181">
        <v>0</v>
      </c>
      <c r="Z223" s="174">
        <v>23029220</v>
      </c>
      <c r="AA223" s="123" t="s">
        <v>833</v>
      </c>
      <c r="AB223" s="124">
        <v>20821</v>
      </c>
      <c r="AC223" s="123" t="s">
        <v>496</v>
      </c>
      <c r="AD223" s="125">
        <v>44215</v>
      </c>
      <c r="AE223" s="125">
        <v>44550</v>
      </c>
      <c r="AF223" s="123" t="s">
        <v>796</v>
      </c>
      <c r="AG223" s="123" t="s">
        <v>109</v>
      </c>
    </row>
    <row r="224" spans="1:34" ht="157.5" customHeight="1" x14ac:dyDescent="0.35">
      <c r="A224" s="114">
        <v>196</v>
      </c>
      <c r="B224" s="128" t="s">
        <v>181</v>
      </c>
      <c r="C224" s="128" t="s">
        <v>171</v>
      </c>
      <c r="D224" s="138">
        <v>80101706</v>
      </c>
      <c r="E224" s="139" t="s">
        <v>400</v>
      </c>
      <c r="F224" s="138" t="s">
        <v>59</v>
      </c>
      <c r="G224" s="115">
        <v>1</v>
      </c>
      <c r="H224" s="115" t="s">
        <v>86</v>
      </c>
      <c r="I224" s="116">
        <v>11.5</v>
      </c>
      <c r="J224" s="117" t="s">
        <v>87</v>
      </c>
      <c r="K224" s="115" t="s">
        <v>95</v>
      </c>
      <c r="L224" s="115" t="s">
        <v>175</v>
      </c>
      <c r="M224" s="118">
        <v>82348000</v>
      </c>
      <c r="N224" s="119">
        <v>82348000</v>
      </c>
      <c r="O224" s="115" t="s">
        <v>63</v>
      </c>
      <c r="P224" s="115" t="s">
        <v>64</v>
      </c>
      <c r="Q224" s="140" t="s">
        <v>150</v>
      </c>
      <c r="S224" s="120" t="s">
        <v>834</v>
      </c>
      <c r="T224" s="123" t="s">
        <v>835</v>
      </c>
      <c r="U224" s="122">
        <v>44208</v>
      </c>
      <c r="V224" s="123" t="s">
        <v>836</v>
      </c>
      <c r="W224" s="124" t="s">
        <v>502</v>
      </c>
      <c r="X224" s="174">
        <v>82348000</v>
      </c>
      <c r="Y224" s="181">
        <v>0</v>
      </c>
      <c r="Z224" s="174">
        <v>82348000</v>
      </c>
      <c r="AA224" s="123" t="s">
        <v>837</v>
      </c>
      <c r="AB224" s="124">
        <v>14221</v>
      </c>
      <c r="AC224" s="123" t="s">
        <v>838</v>
      </c>
      <c r="AD224" s="125">
        <v>44210</v>
      </c>
      <c r="AE224" s="125">
        <v>44558</v>
      </c>
      <c r="AF224" s="271" t="s">
        <v>535</v>
      </c>
      <c r="AG224" s="271" t="s">
        <v>536</v>
      </c>
    </row>
    <row r="225" spans="1:33" ht="157.5" customHeight="1" x14ac:dyDescent="0.35">
      <c r="A225" s="114">
        <v>197</v>
      </c>
      <c r="B225" s="128" t="s">
        <v>181</v>
      </c>
      <c r="C225" s="137" t="s">
        <v>139</v>
      </c>
      <c r="D225" s="138">
        <v>80101706</v>
      </c>
      <c r="E225" s="139" t="s">
        <v>401</v>
      </c>
      <c r="F225" s="138" t="s">
        <v>59</v>
      </c>
      <c r="G225" s="115">
        <v>1</v>
      </c>
      <c r="H225" s="115" t="s">
        <v>86</v>
      </c>
      <c r="I225" s="116">
        <v>11.8</v>
      </c>
      <c r="J225" s="117" t="s">
        <v>87</v>
      </c>
      <c r="K225" s="115" t="s">
        <v>95</v>
      </c>
      <c r="L225" s="115" t="s">
        <v>175</v>
      </c>
      <c r="M225" s="118">
        <v>70867339</v>
      </c>
      <c r="N225" s="119">
        <v>70867339</v>
      </c>
      <c r="O225" s="115" t="s">
        <v>63</v>
      </c>
      <c r="P225" s="115" t="s">
        <v>64</v>
      </c>
      <c r="Q225" s="140" t="s">
        <v>138</v>
      </c>
      <c r="S225" s="120" t="s">
        <v>839</v>
      </c>
      <c r="T225" s="123" t="s">
        <v>840</v>
      </c>
      <c r="U225" s="122">
        <v>44202</v>
      </c>
      <c r="V225" s="123" t="s">
        <v>619</v>
      </c>
      <c r="W225" s="124" t="s">
        <v>502</v>
      </c>
      <c r="X225" s="174">
        <v>70666581</v>
      </c>
      <c r="Y225" s="181">
        <v>0</v>
      </c>
      <c r="Z225" s="174">
        <v>70666581</v>
      </c>
      <c r="AA225" s="123" t="s">
        <v>530</v>
      </c>
      <c r="AB225" s="124">
        <v>1421</v>
      </c>
      <c r="AC225" s="123" t="s">
        <v>525</v>
      </c>
      <c r="AD225" s="125">
        <v>44203</v>
      </c>
      <c r="AE225" s="125">
        <v>44558</v>
      </c>
      <c r="AF225" s="123" t="s">
        <v>526</v>
      </c>
      <c r="AG225" s="123" t="s">
        <v>139</v>
      </c>
    </row>
    <row r="226" spans="1:33" ht="157.5" customHeight="1" x14ac:dyDescent="0.35">
      <c r="A226" s="114">
        <v>198</v>
      </c>
      <c r="B226" s="128" t="s">
        <v>158</v>
      </c>
      <c r="C226" s="137" t="s">
        <v>139</v>
      </c>
      <c r="D226" s="138">
        <v>80101706</v>
      </c>
      <c r="E226" s="139" t="s">
        <v>402</v>
      </c>
      <c r="F226" s="138" t="s">
        <v>59</v>
      </c>
      <c r="G226" s="115">
        <v>1</v>
      </c>
      <c r="H226" s="115" t="s">
        <v>86</v>
      </c>
      <c r="I226" s="116">
        <v>11.8</v>
      </c>
      <c r="J226" s="117" t="s">
        <v>87</v>
      </c>
      <c r="K226" s="115" t="s">
        <v>95</v>
      </c>
      <c r="L226" s="115" t="s">
        <v>159</v>
      </c>
      <c r="M226" s="118">
        <v>70867339</v>
      </c>
      <c r="N226" s="119">
        <v>70867339</v>
      </c>
      <c r="O226" s="115" t="s">
        <v>63</v>
      </c>
      <c r="P226" s="115" t="s">
        <v>64</v>
      </c>
      <c r="Q226" s="140" t="s">
        <v>138</v>
      </c>
      <c r="S226" s="120" t="s">
        <v>841</v>
      </c>
      <c r="T226" s="123" t="s">
        <v>842</v>
      </c>
      <c r="U226" s="122">
        <v>44202</v>
      </c>
      <c r="V226" s="123" t="s">
        <v>619</v>
      </c>
      <c r="W226" s="124" t="s">
        <v>502</v>
      </c>
      <c r="X226" s="174">
        <v>70666581</v>
      </c>
      <c r="Y226" s="181">
        <v>0</v>
      </c>
      <c r="Z226" s="174">
        <v>70666581</v>
      </c>
      <c r="AA226" s="123" t="s">
        <v>530</v>
      </c>
      <c r="AB226" s="124">
        <v>1821</v>
      </c>
      <c r="AC226" s="123" t="s">
        <v>525</v>
      </c>
      <c r="AD226" s="125">
        <v>44203</v>
      </c>
      <c r="AE226" s="125">
        <v>44558</v>
      </c>
      <c r="AF226" s="123" t="s">
        <v>526</v>
      </c>
      <c r="AG226" s="123" t="s">
        <v>139</v>
      </c>
    </row>
    <row r="227" spans="1:33" ht="157.5" customHeight="1" x14ac:dyDescent="0.35">
      <c r="A227" s="114">
        <v>199</v>
      </c>
      <c r="B227" s="128" t="s">
        <v>158</v>
      </c>
      <c r="C227" s="128" t="s">
        <v>149</v>
      </c>
      <c r="D227" s="138">
        <v>80101706</v>
      </c>
      <c r="E227" s="139" t="s">
        <v>403</v>
      </c>
      <c r="F227" s="138" t="s">
        <v>59</v>
      </c>
      <c r="G227" s="115">
        <v>1</v>
      </c>
      <c r="H227" s="115" t="s">
        <v>86</v>
      </c>
      <c r="I227" s="116">
        <v>11.3</v>
      </c>
      <c r="J227" s="117" t="s">
        <v>87</v>
      </c>
      <c r="K227" s="115" t="s">
        <v>95</v>
      </c>
      <c r="L227" s="115" t="s">
        <v>159</v>
      </c>
      <c r="M227" s="118">
        <v>64439781</v>
      </c>
      <c r="N227" s="119">
        <v>64439781</v>
      </c>
      <c r="O227" s="115" t="s">
        <v>63</v>
      </c>
      <c r="P227" s="115" t="s">
        <v>64</v>
      </c>
      <c r="Q227" s="140" t="s">
        <v>131</v>
      </c>
      <c r="S227" s="120" t="s">
        <v>843</v>
      </c>
      <c r="T227" s="123" t="s">
        <v>844</v>
      </c>
      <c r="U227" s="122">
        <v>44208</v>
      </c>
      <c r="V227" s="123" t="s">
        <v>845</v>
      </c>
      <c r="W227" s="124" t="s">
        <v>502</v>
      </c>
      <c r="X227" s="174">
        <v>64439779</v>
      </c>
      <c r="Y227" s="181">
        <v>0</v>
      </c>
      <c r="Z227" s="174">
        <v>64439779</v>
      </c>
      <c r="AA227" s="123" t="s">
        <v>846</v>
      </c>
      <c r="AB227" s="124">
        <v>12921</v>
      </c>
      <c r="AC227" s="123" t="s">
        <v>496</v>
      </c>
      <c r="AD227" s="125">
        <v>44210</v>
      </c>
      <c r="AE227" s="125">
        <v>44550</v>
      </c>
      <c r="AF227" s="123" t="s">
        <v>847</v>
      </c>
      <c r="AG227" s="123" t="s">
        <v>848</v>
      </c>
    </row>
    <row r="228" spans="1:33" ht="157.5" customHeight="1" x14ac:dyDescent="0.35">
      <c r="A228" s="114">
        <v>200</v>
      </c>
      <c r="B228" s="128" t="s">
        <v>158</v>
      </c>
      <c r="C228" s="128" t="s">
        <v>149</v>
      </c>
      <c r="D228" s="138">
        <v>80101706</v>
      </c>
      <c r="E228" s="139" t="s">
        <v>404</v>
      </c>
      <c r="F228" s="138" t="s">
        <v>59</v>
      </c>
      <c r="G228" s="115">
        <v>1</v>
      </c>
      <c r="H228" s="115" t="s">
        <v>86</v>
      </c>
      <c r="I228" s="116">
        <v>11.3</v>
      </c>
      <c r="J228" s="117" t="s">
        <v>87</v>
      </c>
      <c r="K228" s="115" t="s">
        <v>95</v>
      </c>
      <c r="L228" s="115" t="s">
        <v>159</v>
      </c>
      <c r="M228" s="118">
        <v>64439781</v>
      </c>
      <c r="N228" s="119">
        <v>64439781</v>
      </c>
      <c r="O228" s="115" t="s">
        <v>63</v>
      </c>
      <c r="P228" s="115" t="s">
        <v>64</v>
      </c>
      <c r="Q228" s="140" t="s">
        <v>131</v>
      </c>
      <c r="S228" s="120" t="s">
        <v>849</v>
      </c>
      <c r="T228" s="123" t="s">
        <v>850</v>
      </c>
      <c r="U228" s="122">
        <v>44208</v>
      </c>
      <c r="V228" s="123" t="s">
        <v>851</v>
      </c>
      <c r="W228" s="124" t="s">
        <v>502</v>
      </c>
      <c r="X228" s="174">
        <v>64439779</v>
      </c>
      <c r="Y228" s="181">
        <v>0</v>
      </c>
      <c r="Z228" s="174">
        <v>64439779</v>
      </c>
      <c r="AA228" s="123" t="s">
        <v>640</v>
      </c>
      <c r="AB228" s="124">
        <v>13021</v>
      </c>
      <c r="AC228" s="123" t="s">
        <v>496</v>
      </c>
      <c r="AD228" s="125">
        <v>44210</v>
      </c>
      <c r="AE228" s="125">
        <v>44550</v>
      </c>
      <c r="AF228" s="123" t="s">
        <v>847</v>
      </c>
      <c r="AG228" s="123" t="s">
        <v>848</v>
      </c>
    </row>
    <row r="229" spans="1:33" ht="157.5" customHeight="1" x14ac:dyDescent="0.35">
      <c r="A229" s="114">
        <v>201</v>
      </c>
      <c r="B229" s="128" t="s">
        <v>158</v>
      </c>
      <c r="C229" s="128" t="s">
        <v>149</v>
      </c>
      <c r="D229" s="138">
        <v>80101706</v>
      </c>
      <c r="E229" s="139" t="s">
        <v>405</v>
      </c>
      <c r="F229" s="138" t="s">
        <v>59</v>
      </c>
      <c r="G229" s="115">
        <v>1</v>
      </c>
      <c r="H229" s="115" t="s">
        <v>86</v>
      </c>
      <c r="I229" s="116">
        <v>11.3</v>
      </c>
      <c r="J229" s="117" t="s">
        <v>87</v>
      </c>
      <c r="K229" s="115" t="s">
        <v>95</v>
      </c>
      <c r="L229" s="115" t="s">
        <v>159</v>
      </c>
      <c r="M229" s="118">
        <v>64439781</v>
      </c>
      <c r="N229" s="119">
        <v>64439781</v>
      </c>
      <c r="O229" s="115" t="s">
        <v>63</v>
      </c>
      <c r="P229" s="115" t="s">
        <v>64</v>
      </c>
      <c r="Q229" s="140" t="s">
        <v>131</v>
      </c>
      <c r="S229" s="120" t="s">
        <v>852</v>
      </c>
      <c r="T229" s="123" t="s">
        <v>853</v>
      </c>
      <c r="U229" s="122">
        <v>44208</v>
      </c>
      <c r="V229" s="123" t="s">
        <v>845</v>
      </c>
      <c r="W229" s="124" t="s">
        <v>502</v>
      </c>
      <c r="X229" s="174">
        <v>64439779</v>
      </c>
      <c r="Y229" s="181">
        <v>-190650</v>
      </c>
      <c r="Z229" s="174">
        <v>64249129</v>
      </c>
      <c r="AA229" s="123" t="s">
        <v>640</v>
      </c>
      <c r="AB229" s="124">
        <v>13121</v>
      </c>
      <c r="AC229" s="123" t="s">
        <v>496</v>
      </c>
      <c r="AD229" s="125">
        <v>44211</v>
      </c>
      <c r="AE229" s="125">
        <v>44550</v>
      </c>
      <c r="AF229" s="123" t="s">
        <v>847</v>
      </c>
      <c r="AG229" s="123" t="s">
        <v>848</v>
      </c>
    </row>
    <row r="230" spans="1:33" ht="157.5" customHeight="1" x14ac:dyDescent="0.35">
      <c r="A230" s="114">
        <v>202</v>
      </c>
      <c r="B230" s="128" t="s">
        <v>158</v>
      </c>
      <c r="C230" s="128" t="s">
        <v>149</v>
      </c>
      <c r="D230" s="138">
        <v>80101706</v>
      </c>
      <c r="E230" s="139" t="s">
        <v>406</v>
      </c>
      <c r="F230" s="138" t="s">
        <v>59</v>
      </c>
      <c r="G230" s="115">
        <v>1</v>
      </c>
      <c r="H230" s="115" t="s">
        <v>86</v>
      </c>
      <c r="I230" s="116">
        <v>11.4</v>
      </c>
      <c r="J230" s="117" t="s">
        <v>87</v>
      </c>
      <c r="K230" s="115" t="s">
        <v>95</v>
      </c>
      <c r="L230" s="115" t="s">
        <v>159</v>
      </c>
      <c r="M230" s="118">
        <v>48439283</v>
      </c>
      <c r="N230" s="119">
        <v>48439283</v>
      </c>
      <c r="O230" s="115" t="s">
        <v>63</v>
      </c>
      <c r="P230" s="115" t="s">
        <v>64</v>
      </c>
      <c r="Q230" s="140" t="s">
        <v>131</v>
      </c>
      <c r="S230" s="120" t="s">
        <v>854</v>
      </c>
      <c r="T230" s="123" t="s">
        <v>855</v>
      </c>
      <c r="U230" s="122">
        <v>44204</v>
      </c>
      <c r="V230" s="123" t="s">
        <v>856</v>
      </c>
      <c r="W230" s="124" t="s">
        <v>502</v>
      </c>
      <c r="X230" s="174">
        <v>48439283</v>
      </c>
      <c r="Y230" s="181">
        <v>0</v>
      </c>
      <c r="Z230" s="174">
        <v>48439283</v>
      </c>
      <c r="AA230" s="123" t="s">
        <v>857</v>
      </c>
      <c r="AB230" s="124">
        <v>7721</v>
      </c>
      <c r="AC230" s="123" t="s">
        <v>496</v>
      </c>
      <c r="AD230" s="125">
        <v>44204</v>
      </c>
      <c r="AE230" s="125">
        <v>44550</v>
      </c>
      <c r="AF230" s="123" t="s">
        <v>847</v>
      </c>
      <c r="AG230" s="123" t="s">
        <v>848</v>
      </c>
    </row>
    <row r="231" spans="1:33" ht="157.5" customHeight="1" x14ac:dyDescent="0.35">
      <c r="A231" s="114">
        <v>203</v>
      </c>
      <c r="B231" s="128" t="s">
        <v>158</v>
      </c>
      <c r="C231" s="128" t="s">
        <v>149</v>
      </c>
      <c r="D231" s="138">
        <v>80101706</v>
      </c>
      <c r="E231" s="139" t="s">
        <v>407</v>
      </c>
      <c r="F231" s="138" t="s">
        <v>59</v>
      </c>
      <c r="G231" s="115">
        <v>1</v>
      </c>
      <c r="H231" s="115" t="s">
        <v>86</v>
      </c>
      <c r="I231" s="116">
        <v>11.4</v>
      </c>
      <c r="J231" s="117" t="s">
        <v>87</v>
      </c>
      <c r="K231" s="115" t="s">
        <v>95</v>
      </c>
      <c r="L231" s="115" t="s">
        <v>159</v>
      </c>
      <c r="M231" s="118">
        <v>64110816</v>
      </c>
      <c r="N231" s="119">
        <v>64110816</v>
      </c>
      <c r="O231" s="115" t="s">
        <v>63</v>
      </c>
      <c r="P231" s="115" t="s">
        <v>64</v>
      </c>
      <c r="Q231" s="140" t="s">
        <v>131</v>
      </c>
      <c r="S231" s="120" t="s">
        <v>858</v>
      </c>
      <c r="T231" s="123" t="s">
        <v>859</v>
      </c>
      <c r="U231" s="122">
        <v>44204</v>
      </c>
      <c r="V231" s="123" t="s">
        <v>860</v>
      </c>
      <c r="W231" s="124" t="s">
        <v>502</v>
      </c>
      <c r="X231" s="174">
        <v>64110816</v>
      </c>
      <c r="Y231" s="181">
        <v>0</v>
      </c>
      <c r="Z231" s="174">
        <v>64110816</v>
      </c>
      <c r="AA231" s="123" t="s">
        <v>861</v>
      </c>
      <c r="AB231" s="124">
        <v>8021</v>
      </c>
      <c r="AC231" s="123" t="s">
        <v>496</v>
      </c>
      <c r="AD231" s="125">
        <v>44205</v>
      </c>
      <c r="AE231" s="125">
        <v>44550</v>
      </c>
      <c r="AF231" s="123" t="s">
        <v>847</v>
      </c>
      <c r="AG231" s="123" t="s">
        <v>848</v>
      </c>
    </row>
    <row r="232" spans="1:33" ht="157.5" customHeight="1" x14ac:dyDescent="0.35">
      <c r="A232" s="114">
        <v>204</v>
      </c>
      <c r="B232" s="128" t="s">
        <v>158</v>
      </c>
      <c r="C232" s="128" t="s">
        <v>149</v>
      </c>
      <c r="D232" s="138">
        <v>80101706</v>
      </c>
      <c r="E232" s="139" t="s">
        <v>408</v>
      </c>
      <c r="F232" s="138" t="s">
        <v>59</v>
      </c>
      <c r="G232" s="115">
        <v>1</v>
      </c>
      <c r="H232" s="115" t="s">
        <v>86</v>
      </c>
      <c r="I232" s="116">
        <v>11.4</v>
      </c>
      <c r="J232" s="117" t="s">
        <v>87</v>
      </c>
      <c r="K232" s="115" t="s">
        <v>95</v>
      </c>
      <c r="L232" s="115" t="s">
        <v>159</v>
      </c>
      <c r="M232" s="118">
        <v>27456155</v>
      </c>
      <c r="N232" s="119">
        <v>27456155</v>
      </c>
      <c r="O232" s="115" t="s">
        <v>63</v>
      </c>
      <c r="P232" s="115" t="s">
        <v>64</v>
      </c>
      <c r="Q232" s="140" t="s">
        <v>131</v>
      </c>
      <c r="S232" s="120" t="s">
        <v>862</v>
      </c>
      <c r="T232" s="123" t="s">
        <v>863</v>
      </c>
      <c r="U232" s="122">
        <v>44204</v>
      </c>
      <c r="V232" s="123" t="s">
        <v>864</v>
      </c>
      <c r="W232" s="124" t="s">
        <v>494</v>
      </c>
      <c r="X232" s="174">
        <v>27456155</v>
      </c>
      <c r="Y232" s="181">
        <v>0</v>
      </c>
      <c r="Z232" s="174">
        <v>27456155</v>
      </c>
      <c r="AA232" s="123" t="s">
        <v>865</v>
      </c>
      <c r="AB232" s="124">
        <v>8321</v>
      </c>
      <c r="AC232" s="123" t="s">
        <v>496</v>
      </c>
      <c r="AD232" s="125">
        <v>44205</v>
      </c>
      <c r="AE232" s="125">
        <v>44550</v>
      </c>
      <c r="AF232" s="123" t="s">
        <v>847</v>
      </c>
      <c r="AG232" s="123" t="s">
        <v>848</v>
      </c>
    </row>
    <row r="233" spans="1:33" ht="157.5" customHeight="1" x14ac:dyDescent="0.35">
      <c r="A233" s="114">
        <v>205</v>
      </c>
      <c r="B233" s="128" t="s">
        <v>158</v>
      </c>
      <c r="C233" s="128" t="s">
        <v>149</v>
      </c>
      <c r="D233" s="138">
        <v>80101706</v>
      </c>
      <c r="E233" s="139" t="s">
        <v>409</v>
      </c>
      <c r="F233" s="138" t="s">
        <v>59</v>
      </c>
      <c r="G233" s="115">
        <v>1</v>
      </c>
      <c r="H233" s="115" t="s">
        <v>86</v>
      </c>
      <c r="I233" s="116">
        <v>11.4</v>
      </c>
      <c r="J233" s="117" t="s">
        <v>87</v>
      </c>
      <c r="K233" s="115" t="s">
        <v>95</v>
      </c>
      <c r="L233" s="115" t="s">
        <v>159</v>
      </c>
      <c r="M233" s="118">
        <v>27456155</v>
      </c>
      <c r="N233" s="119">
        <v>27456155</v>
      </c>
      <c r="O233" s="115" t="s">
        <v>63</v>
      </c>
      <c r="P233" s="115" t="s">
        <v>64</v>
      </c>
      <c r="Q233" s="140" t="s">
        <v>131</v>
      </c>
      <c r="S233" s="120" t="s">
        <v>866</v>
      </c>
      <c r="T233" s="123" t="s">
        <v>867</v>
      </c>
      <c r="U233" s="122">
        <v>44204</v>
      </c>
      <c r="V233" s="123" t="s">
        <v>868</v>
      </c>
      <c r="W233" s="124" t="s">
        <v>494</v>
      </c>
      <c r="X233" s="174">
        <v>27456155</v>
      </c>
      <c r="Y233" s="181">
        <v>0</v>
      </c>
      <c r="Z233" s="174">
        <v>27456155</v>
      </c>
      <c r="AA233" s="123" t="s">
        <v>869</v>
      </c>
      <c r="AB233" s="124">
        <v>8521</v>
      </c>
      <c r="AC233" s="123" t="s">
        <v>496</v>
      </c>
      <c r="AD233" s="125">
        <v>44204</v>
      </c>
      <c r="AE233" s="125">
        <v>44550</v>
      </c>
      <c r="AF233" s="123" t="s">
        <v>847</v>
      </c>
      <c r="AG233" s="123" t="s">
        <v>848</v>
      </c>
    </row>
    <row r="234" spans="1:33" ht="157.5" customHeight="1" x14ac:dyDescent="0.35">
      <c r="A234" s="114">
        <v>206</v>
      </c>
      <c r="B234" s="128" t="s">
        <v>158</v>
      </c>
      <c r="C234" s="128" t="s">
        <v>149</v>
      </c>
      <c r="D234" s="138">
        <v>80101706</v>
      </c>
      <c r="E234" s="139" t="s">
        <v>410</v>
      </c>
      <c r="F234" s="138" t="s">
        <v>59</v>
      </c>
      <c r="G234" s="115">
        <v>1</v>
      </c>
      <c r="H234" s="115" t="s">
        <v>86</v>
      </c>
      <c r="I234" s="116">
        <v>11.4</v>
      </c>
      <c r="J234" s="117" t="s">
        <v>87</v>
      </c>
      <c r="K234" s="115" t="s">
        <v>95</v>
      </c>
      <c r="L234" s="115" t="s">
        <v>159</v>
      </c>
      <c r="M234" s="118">
        <v>27456155</v>
      </c>
      <c r="N234" s="119">
        <v>27456155</v>
      </c>
      <c r="O234" s="115" t="s">
        <v>63</v>
      </c>
      <c r="P234" s="115" t="s">
        <v>64</v>
      </c>
      <c r="Q234" s="140" t="s">
        <v>131</v>
      </c>
      <c r="S234" s="120" t="s">
        <v>870</v>
      </c>
      <c r="T234" s="123" t="s">
        <v>871</v>
      </c>
      <c r="U234" s="122">
        <v>44204</v>
      </c>
      <c r="V234" s="123" t="s">
        <v>868</v>
      </c>
      <c r="W234" s="124" t="s">
        <v>494</v>
      </c>
      <c r="X234" s="174">
        <v>27456155</v>
      </c>
      <c r="Y234" s="181">
        <v>0</v>
      </c>
      <c r="Z234" s="174">
        <v>27456155</v>
      </c>
      <c r="AA234" s="123" t="s">
        <v>865</v>
      </c>
      <c r="AB234" s="124">
        <v>8621</v>
      </c>
      <c r="AC234" s="123" t="s">
        <v>496</v>
      </c>
      <c r="AD234" s="125">
        <v>44205</v>
      </c>
      <c r="AE234" s="125">
        <v>44550</v>
      </c>
      <c r="AF234" s="123" t="s">
        <v>847</v>
      </c>
      <c r="AG234" s="123" t="s">
        <v>848</v>
      </c>
    </row>
    <row r="235" spans="1:33" ht="157.5" customHeight="1" x14ac:dyDescent="0.35">
      <c r="A235" s="114">
        <v>207</v>
      </c>
      <c r="B235" s="128" t="s">
        <v>158</v>
      </c>
      <c r="C235" s="128" t="s">
        <v>149</v>
      </c>
      <c r="D235" s="138">
        <v>80101706</v>
      </c>
      <c r="E235" s="139" t="s">
        <v>411</v>
      </c>
      <c r="F235" s="138" t="s">
        <v>59</v>
      </c>
      <c r="G235" s="115">
        <v>1</v>
      </c>
      <c r="H235" s="115" t="s">
        <v>86</v>
      </c>
      <c r="I235" s="116">
        <v>11.4</v>
      </c>
      <c r="J235" s="117" t="s">
        <v>87</v>
      </c>
      <c r="K235" s="115" t="s">
        <v>95</v>
      </c>
      <c r="L235" s="115" t="s">
        <v>159</v>
      </c>
      <c r="M235" s="118">
        <v>27456155</v>
      </c>
      <c r="N235" s="119">
        <v>27456155</v>
      </c>
      <c r="O235" s="115" t="s">
        <v>63</v>
      </c>
      <c r="P235" s="115" t="s">
        <v>64</v>
      </c>
      <c r="Q235" s="140" t="s">
        <v>131</v>
      </c>
      <c r="S235" s="120" t="s">
        <v>872</v>
      </c>
      <c r="T235" s="123" t="s">
        <v>873</v>
      </c>
      <c r="U235" s="122">
        <v>44204</v>
      </c>
      <c r="V235" s="123" t="s">
        <v>868</v>
      </c>
      <c r="W235" s="124" t="s">
        <v>494</v>
      </c>
      <c r="X235" s="174">
        <v>27456155</v>
      </c>
      <c r="Y235" s="181">
        <v>0</v>
      </c>
      <c r="Z235" s="174">
        <v>27456155</v>
      </c>
      <c r="AA235" s="123" t="s">
        <v>865</v>
      </c>
      <c r="AB235" s="124">
        <v>8721</v>
      </c>
      <c r="AC235" s="123" t="s">
        <v>496</v>
      </c>
      <c r="AD235" s="125">
        <v>44205</v>
      </c>
      <c r="AE235" s="125">
        <v>44550</v>
      </c>
      <c r="AF235" s="123" t="s">
        <v>847</v>
      </c>
      <c r="AG235" s="123" t="s">
        <v>848</v>
      </c>
    </row>
    <row r="236" spans="1:33" ht="157.5" customHeight="1" x14ac:dyDescent="0.35">
      <c r="A236" s="114">
        <v>208</v>
      </c>
      <c r="B236" s="128" t="s">
        <v>158</v>
      </c>
      <c r="C236" s="128" t="s">
        <v>149</v>
      </c>
      <c r="D236" s="138">
        <v>80101706</v>
      </c>
      <c r="E236" s="139" t="s">
        <v>412</v>
      </c>
      <c r="F236" s="138" t="s">
        <v>59</v>
      </c>
      <c r="G236" s="115">
        <v>1</v>
      </c>
      <c r="H236" s="115" t="s">
        <v>86</v>
      </c>
      <c r="I236" s="116">
        <v>11.4</v>
      </c>
      <c r="J236" s="117" t="s">
        <v>87</v>
      </c>
      <c r="K236" s="115" t="s">
        <v>95</v>
      </c>
      <c r="L236" s="115" t="s">
        <v>159</v>
      </c>
      <c r="M236" s="118">
        <v>27456155</v>
      </c>
      <c r="N236" s="119">
        <v>27456155</v>
      </c>
      <c r="O236" s="115" t="s">
        <v>63</v>
      </c>
      <c r="P236" s="115" t="s">
        <v>64</v>
      </c>
      <c r="Q236" s="140" t="s">
        <v>131</v>
      </c>
      <c r="S236" s="120" t="s">
        <v>874</v>
      </c>
      <c r="T236" s="123" t="s">
        <v>875</v>
      </c>
      <c r="U236" s="122">
        <v>44204</v>
      </c>
      <c r="V236" s="123" t="s">
        <v>876</v>
      </c>
      <c r="W236" s="124" t="s">
        <v>494</v>
      </c>
      <c r="X236" s="174">
        <v>27456155</v>
      </c>
      <c r="Y236" s="181">
        <v>0</v>
      </c>
      <c r="Z236" s="174">
        <v>27456155</v>
      </c>
      <c r="AA236" s="123" t="s">
        <v>865</v>
      </c>
      <c r="AB236" s="124">
        <v>8821</v>
      </c>
      <c r="AC236" s="123" t="s">
        <v>496</v>
      </c>
      <c r="AD236" s="125">
        <v>44205</v>
      </c>
      <c r="AE236" s="125">
        <v>44550</v>
      </c>
      <c r="AF236" s="123" t="s">
        <v>847</v>
      </c>
      <c r="AG236" s="123" t="s">
        <v>848</v>
      </c>
    </row>
    <row r="237" spans="1:33" ht="157.5" customHeight="1" x14ac:dyDescent="0.35">
      <c r="A237" s="114">
        <v>209</v>
      </c>
      <c r="B237" s="128" t="s">
        <v>158</v>
      </c>
      <c r="C237" s="128" t="s">
        <v>149</v>
      </c>
      <c r="D237" s="138">
        <v>80101706</v>
      </c>
      <c r="E237" s="139" t="s">
        <v>413</v>
      </c>
      <c r="F237" s="138" t="s">
        <v>59</v>
      </c>
      <c r="G237" s="115">
        <v>1</v>
      </c>
      <c r="H237" s="115" t="s">
        <v>86</v>
      </c>
      <c r="I237" s="116">
        <v>11.4</v>
      </c>
      <c r="J237" s="117" t="s">
        <v>87</v>
      </c>
      <c r="K237" s="115" t="s">
        <v>95</v>
      </c>
      <c r="L237" s="115" t="s">
        <v>159</v>
      </c>
      <c r="M237" s="118">
        <v>27456155</v>
      </c>
      <c r="N237" s="119">
        <v>27456155</v>
      </c>
      <c r="O237" s="115" t="s">
        <v>63</v>
      </c>
      <c r="P237" s="115" t="s">
        <v>64</v>
      </c>
      <c r="Q237" s="140" t="s">
        <v>131</v>
      </c>
      <c r="S237" s="120" t="s">
        <v>877</v>
      </c>
      <c r="T237" s="123" t="s">
        <v>878</v>
      </c>
      <c r="U237" s="122">
        <v>44204</v>
      </c>
      <c r="V237" s="123" t="s">
        <v>868</v>
      </c>
      <c r="W237" s="124" t="s">
        <v>494</v>
      </c>
      <c r="X237" s="174">
        <v>27456155</v>
      </c>
      <c r="Y237" s="181">
        <v>0</v>
      </c>
      <c r="Z237" s="174">
        <v>27456155</v>
      </c>
      <c r="AA237" s="123" t="s">
        <v>865</v>
      </c>
      <c r="AB237" s="124">
        <v>9221</v>
      </c>
      <c r="AC237" s="123" t="s">
        <v>496</v>
      </c>
      <c r="AD237" s="125">
        <v>44205</v>
      </c>
      <c r="AE237" s="125">
        <v>44550</v>
      </c>
      <c r="AF237" s="123" t="s">
        <v>847</v>
      </c>
      <c r="AG237" s="123" t="s">
        <v>848</v>
      </c>
    </row>
    <row r="238" spans="1:33" ht="157.5" customHeight="1" x14ac:dyDescent="0.35">
      <c r="A238" s="114">
        <v>210</v>
      </c>
      <c r="B238" s="128" t="s">
        <v>173</v>
      </c>
      <c r="C238" s="137" t="s">
        <v>111</v>
      </c>
      <c r="D238" s="138">
        <v>80101706</v>
      </c>
      <c r="E238" s="139" t="s">
        <v>414</v>
      </c>
      <c r="F238" s="138" t="s">
        <v>59</v>
      </c>
      <c r="G238" s="115">
        <v>1</v>
      </c>
      <c r="H238" s="115" t="s">
        <v>86</v>
      </c>
      <c r="I238" s="116">
        <v>11.5</v>
      </c>
      <c r="J238" s="117" t="s">
        <v>87</v>
      </c>
      <c r="K238" s="115" t="s">
        <v>95</v>
      </c>
      <c r="L238" s="115" t="s">
        <v>175</v>
      </c>
      <c r="M238" s="118">
        <v>101200000</v>
      </c>
      <c r="N238" s="119">
        <v>101200000</v>
      </c>
      <c r="O238" s="115" t="s">
        <v>63</v>
      </c>
      <c r="P238" s="115" t="s">
        <v>64</v>
      </c>
      <c r="Q238" s="140" t="s">
        <v>208</v>
      </c>
      <c r="S238" s="120" t="s">
        <v>879</v>
      </c>
      <c r="T238" s="123" t="s">
        <v>880</v>
      </c>
      <c r="U238" s="122">
        <v>44202</v>
      </c>
      <c r="V238" s="123" t="s">
        <v>881</v>
      </c>
      <c r="W238" s="124" t="s">
        <v>502</v>
      </c>
      <c r="X238" s="174">
        <v>101200000</v>
      </c>
      <c r="Y238" s="181">
        <v>-58960000</v>
      </c>
      <c r="Z238" s="174">
        <v>42240000</v>
      </c>
      <c r="AA238" s="123" t="s">
        <v>882</v>
      </c>
      <c r="AB238" s="124">
        <v>1521</v>
      </c>
      <c r="AC238" s="123" t="s">
        <v>883</v>
      </c>
      <c r="AD238" s="125">
        <v>44203</v>
      </c>
      <c r="AE238" s="125">
        <v>44551</v>
      </c>
      <c r="AF238" s="123" t="s">
        <v>884</v>
      </c>
      <c r="AG238" s="123" t="s">
        <v>111</v>
      </c>
    </row>
    <row r="239" spans="1:33" ht="272.45" customHeight="1" x14ac:dyDescent="0.35">
      <c r="A239" s="114">
        <v>211</v>
      </c>
      <c r="B239" s="128" t="s">
        <v>207</v>
      </c>
      <c r="C239" s="137" t="s">
        <v>111</v>
      </c>
      <c r="D239" s="138">
        <v>80101706</v>
      </c>
      <c r="E239" s="139" t="s">
        <v>415</v>
      </c>
      <c r="F239" s="138" t="s">
        <v>59</v>
      </c>
      <c r="G239" s="115">
        <v>1</v>
      </c>
      <c r="H239" s="115" t="s">
        <v>86</v>
      </c>
      <c r="I239" s="116">
        <v>11.3</v>
      </c>
      <c r="J239" s="117" t="s">
        <v>87</v>
      </c>
      <c r="K239" s="115" t="s">
        <v>95</v>
      </c>
      <c r="L239" s="115" t="s">
        <v>175</v>
      </c>
      <c r="M239" s="118">
        <v>93594453</v>
      </c>
      <c r="N239" s="119">
        <v>93594453</v>
      </c>
      <c r="O239" s="115" t="s">
        <v>63</v>
      </c>
      <c r="P239" s="115" t="s">
        <v>64</v>
      </c>
      <c r="Q239" s="140" t="s">
        <v>208</v>
      </c>
      <c r="S239" s="120" t="s">
        <v>885</v>
      </c>
      <c r="T239" s="123" t="s">
        <v>886</v>
      </c>
      <c r="U239" s="122">
        <v>44208</v>
      </c>
      <c r="V239" s="123" t="s">
        <v>887</v>
      </c>
      <c r="W239" s="124" t="s">
        <v>502</v>
      </c>
      <c r="X239" s="174">
        <v>93594453</v>
      </c>
      <c r="Y239" s="181">
        <v>-63688533</v>
      </c>
      <c r="Z239" s="174">
        <v>29905920</v>
      </c>
      <c r="AA239" s="123" t="s">
        <v>888</v>
      </c>
      <c r="AB239" s="124">
        <v>13621</v>
      </c>
      <c r="AC239" s="123" t="s">
        <v>496</v>
      </c>
      <c r="AD239" s="125">
        <v>44210</v>
      </c>
      <c r="AE239" s="125">
        <v>44550</v>
      </c>
      <c r="AF239" s="271" t="s">
        <v>884</v>
      </c>
      <c r="AG239" s="271" t="s">
        <v>111</v>
      </c>
    </row>
    <row r="240" spans="1:33" ht="272.45" customHeight="1" x14ac:dyDescent="0.35">
      <c r="A240" s="114">
        <v>212</v>
      </c>
      <c r="B240" s="128" t="s">
        <v>200</v>
      </c>
      <c r="C240" s="137" t="s">
        <v>1249</v>
      </c>
      <c r="D240" s="138">
        <v>80101706</v>
      </c>
      <c r="E240" s="139" t="s">
        <v>416</v>
      </c>
      <c r="F240" s="138" t="s">
        <v>59</v>
      </c>
      <c r="G240" s="115">
        <v>1</v>
      </c>
      <c r="H240" s="115" t="s">
        <v>93</v>
      </c>
      <c r="I240" s="116">
        <v>9</v>
      </c>
      <c r="J240" s="117" t="s">
        <v>87</v>
      </c>
      <c r="K240" s="115" t="s">
        <v>95</v>
      </c>
      <c r="L240" s="115" t="s">
        <v>175</v>
      </c>
      <c r="M240" s="118">
        <v>102322690</v>
      </c>
      <c r="N240" s="119">
        <v>102322690</v>
      </c>
      <c r="O240" s="115" t="s">
        <v>63</v>
      </c>
      <c r="P240" s="115" t="s">
        <v>64</v>
      </c>
      <c r="Q240" s="140" t="s">
        <v>208</v>
      </c>
      <c r="S240" s="120" t="s">
        <v>1298</v>
      </c>
      <c r="T240" s="123" t="s">
        <v>1299</v>
      </c>
      <c r="U240" s="122">
        <v>44253</v>
      </c>
      <c r="V240" s="123" t="s">
        <v>1300</v>
      </c>
      <c r="W240" s="124" t="s">
        <v>502</v>
      </c>
      <c r="X240" s="174">
        <v>102076666</v>
      </c>
      <c r="Y240" s="181">
        <v>0</v>
      </c>
      <c r="Z240" s="174">
        <v>102076666</v>
      </c>
      <c r="AA240" s="123" t="s">
        <v>1301</v>
      </c>
      <c r="AB240" s="124">
        <v>26121</v>
      </c>
      <c r="AC240" s="123" t="s">
        <v>1302</v>
      </c>
      <c r="AD240" s="125">
        <v>44254</v>
      </c>
      <c r="AE240" s="125">
        <v>44529</v>
      </c>
      <c r="AF240" s="123" t="s">
        <v>550</v>
      </c>
      <c r="AG240" s="123" t="s">
        <v>118</v>
      </c>
    </row>
    <row r="241" spans="1:33" ht="272.45" customHeight="1" x14ac:dyDescent="0.35">
      <c r="A241" s="114">
        <v>213</v>
      </c>
      <c r="B241" s="128" t="s">
        <v>200</v>
      </c>
      <c r="C241" s="137" t="s">
        <v>111</v>
      </c>
      <c r="D241" s="138">
        <v>80101706</v>
      </c>
      <c r="E241" s="139" t="s">
        <v>417</v>
      </c>
      <c r="F241" s="138" t="s">
        <v>59</v>
      </c>
      <c r="G241" s="115">
        <v>1</v>
      </c>
      <c r="H241" s="115" t="s">
        <v>86</v>
      </c>
      <c r="I241" s="116">
        <v>11.2</v>
      </c>
      <c r="J241" s="117" t="s">
        <v>87</v>
      </c>
      <c r="K241" s="115" t="s">
        <v>95</v>
      </c>
      <c r="L241" s="115" t="s">
        <v>175</v>
      </c>
      <c r="M241" s="118">
        <v>67655221</v>
      </c>
      <c r="N241" s="119">
        <v>67655221</v>
      </c>
      <c r="O241" s="115" t="s">
        <v>63</v>
      </c>
      <c r="P241" s="115" t="s">
        <v>64</v>
      </c>
      <c r="Q241" s="140" t="s">
        <v>208</v>
      </c>
      <c r="S241" s="120" t="s">
        <v>889</v>
      </c>
      <c r="T241" s="123" t="s">
        <v>890</v>
      </c>
      <c r="U241" s="122">
        <v>44211</v>
      </c>
      <c r="V241" s="123" t="s">
        <v>891</v>
      </c>
      <c r="W241" s="124" t="s">
        <v>502</v>
      </c>
      <c r="X241" s="174">
        <v>67655221</v>
      </c>
      <c r="Y241" s="181">
        <v>0</v>
      </c>
      <c r="Z241" s="174">
        <v>67655221</v>
      </c>
      <c r="AA241" s="123" t="s">
        <v>614</v>
      </c>
      <c r="AB241" s="124">
        <v>13821</v>
      </c>
      <c r="AC241" s="123" t="s">
        <v>508</v>
      </c>
      <c r="AD241" s="125">
        <v>44211</v>
      </c>
      <c r="AE241" s="125">
        <v>44551</v>
      </c>
      <c r="AF241" s="123" t="s">
        <v>884</v>
      </c>
      <c r="AG241" s="123" t="s">
        <v>111</v>
      </c>
    </row>
    <row r="242" spans="1:33" ht="272.45" customHeight="1" x14ac:dyDescent="0.35">
      <c r="A242" s="114">
        <v>214</v>
      </c>
      <c r="B242" s="128" t="s">
        <v>198</v>
      </c>
      <c r="C242" s="137" t="s">
        <v>111</v>
      </c>
      <c r="D242" s="138">
        <v>80101706</v>
      </c>
      <c r="E242" s="139" t="s">
        <v>418</v>
      </c>
      <c r="F242" s="138" t="s">
        <v>59</v>
      </c>
      <c r="G242" s="115">
        <v>1</v>
      </c>
      <c r="H242" s="115" t="s">
        <v>86</v>
      </c>
      <c r="I242" s="116">
        <v>11.2</v>
      </c>
      <c r="J242" s="117" t="s">
        <v>87</v>
      </c>
      <c r="K242" s="115" t="s">
        <v>95</v>
      </c>
      <c r="L242" s="115" t="s">
        <v>159</v>
      </c>
      <c r="M242" s="118">
        <v>142352179</v>
      </c>
      <c r="N242" s="119">
        <v>142352179</v>
      </c>
      <c r="O242" s="115" t="s">
        <v>63</v>
      </c>
      <c r="P242" s="115" t="s">
        <v>64</v>
      </c>
      <c r="Q242" s="140" t="s">
        <v>208</v>
      </c>
      <c r="S242" s="120" t="s">
        <v>1199</v>
      </c>
      <c r="T242" s="123" t="s">
        <v>1200</v>
      </c>
      <c r="U242" s="122">
        <v>44222</v>
      </c>
      <c r="V242" s="123" t="s">
        <v>1201</v>
      </c>
      <c r="W242" s="124" t="s">
        <v>502</v>
      </c>
      <c r="X242" s="174">
        <v>140833334</v>
      </c>
      <c r="Y242" s="181">
        <v>0</v>
      </c>
      <c r="Z242" s="174">
        <v>140833334</v>
      </c>
      <c r="AA242" s="123" t="s">
        <v>1202</v>
      </c>
      <c r="AB242" s="124">
        <v>21721</v>
      </c>
      <c r="AC242" s="123" t="s">
        <v>496</v>
      </c>
      <c r="AD242" s="125">
        <v>44222</v>
      </c>
      <c r="AE242" s="125">
        <v>44550</v>
      </c>
      <c r="AF242" s="123" t="s">
        <v>1203</v>
      </c>
      <c r="AG242" s="123" t="s">
        <v>111</v>
      </c>
    </row>
    <row r="243" spans="1:33" ht="272.45" customHeight="1" x14ac:dyDescent="0.35">
      <c r="A243" s="114">
        <v>215</v>
      </c>
      <c r="B243" s="128" t="s">
        <v>200</v>
      </c>
      <c r="C243" s="137" t="s">
        <v>111</v>
      </c>
      <c r="D243" s="138">
        <v>80101706</v>
      </c>
      <c r="E243" s="139" t="s">
        <v>419</v>
      </c>
      <c r="F243" s="138" t="s">
        <v>59</v>
      </c>
      <c r="G243" s="115">
        <v>1</v>
      </c>
      <c r="H243" s="115" t="s">
        <v>86</v>
      </c>
      <c r="I243" s="116">
        <v>11</v>
      </c>
      <c r="J243" s="117" t="s">
        <v>87</v>
      </c>
      <c r="K243" s="115" t="s">
        <v>95</v>
      </c>
      <c r="L243" s="115" t="s">
        <v>175</v>
      </c>
      <c r="M243" s="118">
        <v>88557867</v>
      </c>
      <c r="N243" s="119">
        <v>88557867</v>
      </c>
      <c r="O243" s="115" t="s">
        <v>63</v>
      </c>
      <c r="P243" s="115" t="s">
        <v>64</v>
      </c>
      <c r="Q243" s="140" t="s">
        <v>208</v>
      </c>
      <c r="S243" s="120" t="s">
        <v>1204</v>
      </c>
      <c r="T243" s="123" t="s">
        <v>1205</v>
      </c>
      <c r="U243" s="122">
        <v>44221</v>
      </c>
      <c r="V243" s="123" t="s">
        <v>1206</v>
      </c>
      <c r="W243" s="124" t="s">
        <v>502</v>
      </c>
      <c r="X243" s="174">
        <v>88557084</v>
      </c>
      <c r="Y243" s="181">
        <v>-60890417</v>
      </c>
      <c r="Z243" s="174">
        <f>SUM(X243+Y243)</f>
        <v>27666667</v>
      </c>
      <c r="AA243" s="123" t="s">
        <v>1207</v>
      </c>
      <c r="AB243" s="124">
        <v>18721</v>
      </c>
      <c r="AC243" s="123" t="s">
        <v>496</v>
      </c>
      <c r="AD243" s="125">
        <v>44222</v>
      </c>
      <c r="AE243" s="125">
        <v>44550</v>
      </c>
      <c r="AF243" s="123" t="s">
        <v>1208</v>
      </c>
      <c r="AG243" s="123" t="s">
        <v>111</v>
      </c>
    </row>
    <row r="244" spans="1:33" ht="272.45" customHeight="1" x14ac:dyDescent="0.35">
      <c r="A244" s="114">
        <v>216</v>
      </c>
      <c r="B244" s="128" t="s">
        <v>200</v>
      </c>
      <c r="C244" s="137" t="s">
        <v>111</v>
      </c>
      <c r="D244" s="138">
        <v>80101706</v>
      </c>
      <c r="E244" s="139" t="s">
        <v>420</v>
      </c>
      <c r="F244" s="138" t="s">
        <v>59</v>
      </c>
      <c r="G244" s="115">
        <v>1</v>
      </c>
      <c r="H244" s="115" t="s">
        <v>86</v>
      </c>
      <c r="I244" s="116">
        <v>10.6</v>
      </c>
      <c r="J244" s="117" t="s">
        <v>87</v>
      </c>
      <c r="K244" s="115" t="s">
        <v>95</v>
      </c>
      <c r="L244" s="115" t="s">
        <v>175</v>
      </c>
      <c r="M244" s="118">
        <v>93573333</v>
      </c>
      <c r="N244" s="119">
        <v>93573333</v>
      </c>
      <c r="O244" s="115" t="s">
        <v>63</v>
      </c>
      <c r="P244" s="115" t="s">
        <v>64</v>
      </c>
      <c r="Q244" s="140" t="s">
        <v>208</v>
      </c>
      <c r="S244" s="120" t="s">
        <v>1209</v>
      </c>
      <c r="T244" s="123" t="s">
        <v>1210</v>
      </c>
      <c r="U244" s="122">
        <v>44245</v>
      </c>
      <c r="V244" s="123" t="s">
        <v>1211</v>
      </c>
      <c r="W244" s="124" t="s">
        <v>502</v>
      </c>
      <c r="X244" s="266">
        <v>83276667</v>
      </c>
      <c r="Y244" s="269">
        <v>-55610000</v>
      </c>
      <c r="Z244" s="174">
        <f>SUM(X244+Y244)</f>
        <v>27666667</v>
      </c>
      <c r="AA244" s="123" t="s">
        <v>1212</v>
      </c>
      <c r="AB244" s="124">
        <v>22621</v>
      </c>
      <c r="AC244" s="123" t="s">
        <v>1194</v>
      </c>
      <c r="AD244" s="125">
        <v>44246</v>
      </c>
      <c r="AE244" s="125">
        <v>44551</v>
      </c>
      <c r="AF244" s="123" t="s">
        <v>1213</v>
      </c>
      <c r="AG244" s="123" t="s">
        <v>111</v>
      </c>
    </row>
    <row r="245" spans="1:33" ht="272.45" customHeight="1" x14ac:dyDescent="0.35">
      <c r="A245" s="114">
        <v>217</v>
      </c>
      <c r="B245" s="128" t="s">
        <v>200</v>
      </c>
      <c r="C245" s="137" t="s">
        <v>111</v>
      </c>
      <c r="D245" s="138">
        <v>80101706</v>
      </c>
      <c r="E245" s="139" t="s">
        <v>421</v>
      </c>
      <c r="F245" s="138" t="s">
        <v>59</v>
      </c>
      <c r="G245" s="115">
        <v>1</v>
      </c>
      <c r="H245" s="115" t="s">
        <v>86</v>
      </c>
      <c r="I245" s="116">
        <v>9</v>
      </c>
      <c r="J245" s="117" t="s">
        <v>87</v>
      </c>
      <c r="K245" s="115" t="s">
        <v>95</v>
      </c>
      <c r="L245" s="115" t="s">
        <v>175</v>
      </c>
      <c r="M245" s="118">
        <v>133642080</v>
      </c>
      <c r="N245" s="119">
        <v>133642080</v>
      </c>
      <c r="O245" s="115" t="s">
        <v>63</v>
      </c>
      <c r="P245" s="115" t="s">
        <v>64</v>
      </c>
      <c r="Q245" s="140" t="s">
        <v>208</v>
      </c>
      <c r="R245" s="84"/>
      <c r="S245" s="120" t="s">
        <v>1214</v>
      </c>
      <c r="T245" s="123" t="s">
        <v>1215</v>
      </c>
      <c r="U245" s="122">
        <v>44229</v>
      </c>
      <c r="V245" s="123" t="s">
        <v>1216</v>
      </c>
      <c r="W245" s="124" t="s">
        <v>502</v>
      </c>
      <c r="X245" s="174">
        <v>133642080</v>
      </c>
      <c r="Y245" s="181">
        <v>0</v>
      </c>
      <c r="Z245" s="174">
        <v>133642080</v>
      </c>
      <c r="AA245" s="123" t="s">
        <v>1217</v>
      </c>
      <c r="AB245" s="124">
        <v>15221</v>
      </c>
      <c r="AC245" s="123" t="s">
        <v>1218</v>
      </c>
      <c r="AD245" s="125">
        <v>44229</v>
      </c>
      <c r="AE245" s="125">
        <v>44503</v>
      </c>
      <c r="AF245" s="123" t="s">
        <v>1213</v>
      </c>
      <c r="AG245" s="123" t="s">
        <v>111</v>
      </c>
    </row>
    <row r="246" spans="1:33" ht="272.45" customHeight="1" x14ac:dyDescent="0.35">
      <c r="A246" s="114">
        <v>218</v>
      </c>
      <c r="B246" s="128" t="s">
        <v>158</v>
      </c>
      <c r="C246" s="137" t="s">
        <v>128</v>
      </c>
      <c r="D246" s="138">
        <v>80101706</v>
      </c>
      <c r="E246" s="139" t="s">
        <v>422</v>
      </c>
      <c r="F246" s="138" t="s">
        <v>59</v>
      </c>
      <c r="G246" s="115">
        <v>1</v>
      </c>
      <c r="H246" s="115" t="s">
        <v>86</v>
      </c>
      <c r="I246" s="116">
        <v>11.3</v>
      </c>
      <c r="J246" s="117" t="s">
        <v>87</v>
      </c>
      <c r="K246" s="115" t="s">
        <v>95</v>
      </c>
      <c r="L246" s="115" t="s">
        <v>159</v>
      </c>
      <c r="M246" s="118">
        <v>77215424</v>
      </c>
      <c r="N246" s="119">
        <v>77215424</v>
      </c>
      <c r="O246" s="115" t="s">
        <v>63</v>
      </c>
      <c r="P246" s="115" t="s">
        <v>64</v>
      </c>
      <c r="Q246" s="140" t="s">
        <v>209</v>
      </c>
      <c r="R246" s="84"/>
      <c r="S246" s="120" t="s">
        <v>892</v>
      </c>
      <c r="T246" s="123" t="s">
        <v>893</v>
      </c>
      <c r="U246" s="122">
        <v>44209</v>
      </c>
      <c r="V246" s="123" t="s">
        <v>894</v>
      </c>
      <c r="W246" s="124" t="s">
        <v>502</v>
      </c>
      <c r="X246" s="174">
        <v>77215424</v>
      </c>
      <c r="Y246" s="181">
        <v>0</v>
      </c>
      <c r="Z246" s="174">
        <v>77215424</v>
      </c>
      <c r="AA246" s="123" t="s">
        <v>895</v>
      </c>
      <c r="AB246" s="124">
        <v>13221</v>
      </c>
      <c r="AC246" s="123" t="s">
        <v>496</v>
      </c>
      <c r="AD246" s="125">
        <v>44211</v>
      </c>
      <c r="AE246" s="125">
        <v>44550</v>
      </c>
      <c r="AF246" s="123" t="s">
        <v>896</v>
      </c>
      <c r="AG246" s="123" t="s">
        <v>128</v>
      </c>
    </row>
    <row r="247" spans="1:33" ht="272.45" customHeight="1" x14ac:dyDescent="0.35">
      <c r="A247" s="114">
        <v>219</v>
      </c>
      <c r="B247" s="128" t="s">
        <v>158</v>
      </c>
      <c r="C247" s="137" t="s">
        <v>128</v>
      </c>
      <c r="D247" s="138">
        <v>80101706</v>
      </c>
      <c r="E247" s="139" t="s">
        <v>423</v>
      </c>
      <c r="F247" s="138" t="s">
        <v>59</v>
      </c>
      <c r="G247" s="115">
        <v>1</v>
      </c>
      <c r="H247" s="115" t="s">
        <v>86</v>
      </c>
      <c r="I247" s="116">
        <v>11.4</v>
      </c>
      <c r="J247" s="117" t="s">
        <v>87</v>
      </c>
      <c r="K247" s="115" t="s">
        <v>95</v>
      </c>
      <c r="L247" s="115" t="s">
        <v>159</v>
      </c>
      <c r="M247" s="118">
        <v>39178832</v>
      </c>
      <c r="N247" s="119">
        <v>39178832</v>
      </c>
      <c r="O247" s="115" t="s">
        <v>63</v>
      </c>
      <c r="P247" s="115" t="s">
        <v>64</v>
      </c>
      <c r="Q247" s="140" t="s">
        <v>209</v>
      </c>
      <c r="R247" s="84"/>
      <c r="S247" s="120" t="s">
        <v>897</v>
      </c>
      <c r="T247" s="123" t="s">
        <v>898</v>
      </c>
      <c r="U247" s="122">
        <v>44209</v>
      </c>
      <c r="V247" s="123" t="s">
        <v>899</v>
      </c>
      <c r="W247" s="124" t="s">
        <v>502</v>
      </c>
      <c r="X247" s="174">
        <v>38720379</v>
      </c>
      <c r="Y247" s="181">
        <v>-114557</v>
      </c>
      <c r="Z247" s="174">
        <v>38605822</v>
      </c>
      <c r="AA247" s="123" t="s">
        <v>900</v>
      </c>
      <c r="AB247" s="124">
        <v>8921</v>
      </c>
      <c r="AC247" s="123" t="s">
        <v>496</v>
      </c>
      <c r="AD247" s="125">
        <v>44211</v>
      </c>
      <c r="AE247" s="125">
        <v>44550</v>
      </c>
      <c r="AF247" s="123" t="s">
        <v>896</v>
      </c>
      <c r="AG247" s="123" t="s">
        <v>128</v>
      </c>
    </row>
    <row r="248" spans="1:33" ht="272.45" customHeight="1" x14ac:dyDescent="0.35">
      <c r="A248" s="114">
        <v>220</v>
      </c>
      <c r="B248" s="128" t="s">
        <v>181</v>
      </c>
      <c r="C248" s="137" t="s">
        <v>128</v>
      </c>
      <c r="D248" s="138">
        <v>80101706</v>
      </c>
      <c r="E248" s="139" t="s">
        <v>424</v>
      </c>
      <c r="F248" s="138" t="s">
        <v>59</v>
      </c>
      <c r="G248" s="115">
        <v>1</v>
      </c>
      <c r="H248" s="115" t="s">
        <v>86</v>
      </c>
      <c r="I248" s="116">
        <v>4.8</v>
      </c>
      <c r="J248" s="117" t="s">
        <v>87</v>
      </c>
      <c r="K248" s="115" t="s">
        <v>95</v>
      </c>
      <c r="L248" s="115" t="s">
        <v>175</v>
      </c>
      <c r="M248" s="118">
        <v>10037867</v>
      </c>
      <c r="N248" s="119">
        <v>10037867</v>
      </c>
      <c r="O248" s="115" t="s">
        <v>63</v>
      </c>
      <c r="P248" s="115" t="s">
        <v>64</v>
      </c>
      <c r="Q248" s="140" t="s">
        <v>209</v>
      </c>
      <c r="R248" s="84"/>
      <c r="S248" s="120" t="s">
        <v>901</v>
      </c>
      <c r="T248" s="123" t="s">
        <v>902</v>
      </c>
      <c r="U248" s="122">
        <v>44202</v>
      </c>
      <c r="V248" s="123" t="s">
        <v>903</v>
      </c>
      <c r="W248" s="124" t="s">
        <v>494</v>
      </c>
      <c r="X248" s="174">
        <v>9968640</v>
      </c>
      <c r="Y248" s="181">
        <v>0</v>
      </c>
      <c r="Z248" s="174">
        <v>9968640</v>
      </c>
      <c r="AA248" s="123" t="s">
        <v>904</v>
      </c>
      <c r="AB248" s="124">
        <v>1621</v>
      </c>
      <c r="AC248" s="123" t="s">
        <v>905</v>
      </c>
      <c r="AD248" s="125">
        <v>44203</v>
      </c>
      <c r="AE248" s="125">
        <v>44347</v>
      </c>
      <c r="AF248" s="123" t="s">
        <v>906</v>
      </c>
      <c r="AG248" s="123" t="s">
        <v>128</v>
      </c>
    </row>
    <row r="249" spans="1:33" ht="272.45" customHeight="1" x14ac:dyDescent="0.35">
      <c r="A249" s="114">
        <v>221</v>
      </c>
      <c r="B249" s="128" t="s">
        <v>181</v>
      </c>
      <c r="C249" s="137" t="s">
        <v>123</v>
      </c>
      <c r="D249" s="138">
        <v>80101706</v>
      </c>
      <c r="E249" s="139" t="s">
        <v>425</v>
      </c>
      <c r="F249" s="138" t="s">
        <v>59</v>
      </c>
      <c r="G249" s="115">
        <v>1</v>
      </c>
      <c r="H249" s="115" t="s">
        <v>79</v>
      </c>
      <c r="I249" s="116">
        <v>9</v>
      </c>
      <c r="J249" s="117" t="s">
        <v>87</v>
      </c>
      <c r="K249" s="115" t="s">
        <v>95</v>
      </c>
      <c r="L249" s="115" t="s">
        <v>175</v>
      </c>
      <c r="M249" s="118">
        <v>29248267</v>
      </c>
      <c r="N249" s="119">
        <v>29248267</v>
      </c>
      <c r="O249" s="115" t="s">
        <v>63</v>
      </c>
      <c r="P249" s="115" t="s">
        <v>64</v>
      </c>
      <c r="Q249" s="140" t="s">
        <v>209</v>
      </c>
      <c r="R249" s="84"/>
      <c r="S249" s="120" t="s">
        <v>1352</v>
      </c>
      <c r="T249" s="123" t="s">
        <v>1353</v>
      </c>
      <c r="U249" s="122">
        <v>44273</v>
      </c>
      <c r="V249" s="123" t="s">
        <v>1354</v>
      </c>
      <c r="W249" s="124" t="s">
        <v>502</v>
      </c>
      <c r="X249" s="174">
        <v>22666667</v>
      </c>
      <c r="Y249" s="175">
        <v>0</v>
      </c>
      <c r="Z249" s="174">
        <v>22666667</v>
      </c>
      <c r="AA249" s="123" t="s">
        <v>1355</v>
      </c>
      <c r="AB249" s="124">
        <v>26821</v>
      </c>
      <c r="AC249" s="123" t="s">
        <v>496</v>
      </c>
      <c r="AD249" s="125">
        <v>44274</v>
      </c>
      <c r="AE249" s="125">
        <v>44550</v>
      </c>
      <c r="AF249" s="123" t="s">
        <v>1331</v>
      </c>
      <c r="AG249" s="123" t="s">
        <v>1356</v>
      </c>
    </row>
    <row r="250" spans="1:33" ht="272.45" customHeight="1" x14ac:dyDescent="0.35">
      <c r="A250" s="114">
        <v>222</v>
      </c>
      <c r="B250" s="128" t="s">
        <v>181</v>
      </c>
      <c r="C250" s="137" t="s">
        <v>128</v>
      </c>
      <c r="D250" s="138">
        <v>80101706</v>
      </c>
      <c r="E250" s="139" t="s">
        <v>426</v>
      </c>
      <c r="F250" s="138" t="s">
        <v>59</v>
      </c>
      <c r="G250" s="115">
        <v>1</v>
      </c>
      <c r="H250" s="115" t="s">
        <v>86</v>
      </c>
      <c r="I250" s="116">
        <v>11</v>
      </c>
      <c r="J250" s="117" t="s">
        <v>87</v>
      </c>
      <c r="K250" s="115" t="s">
        <v>95</v>
      </c>
      <c r="L250" s="115" t="s">
        <v>175</v>
      </c>
      <c r="M250" s="118">
        <v>77000000</v>
      </c>
      <c r="N250" s="119">
        <v>77000000</v>
      </c>
      <c r="O250" s="115" t="s">
        <v>63</v>
      </c>
      <c r="P250" s="115" t="s">
        <v>64</v>
      </c>
      <c r="Q250" s="140" t="s">
        <v>209</v>
      </c>
      <c r="S250" s="120" t="s">
        <v>907</v>
      </c>
      <c r="T250" s="123" t="s">
        <v>908</v>
      </c>
      <c r="U250" s="122">
        <v>44211</v>
      </c>
      <c r="V250" s="123" t="s">
        <v>909</v>
      </c>
      <c r="W250" s="124" t="s">
        <v>502</v>
      </c>
      <c r="X250" s="174">
        <v>77000000</v>
      </c>
      <c r="Y250" s="181">
        <v>-233333</v>
      </c>
      <c r="Z250" s="174">
        <v>76766667</v>
      </c>
      <c r="AA250" s="123" t="s">
        <v>910</v>
      </c>
      <c r="AB250" s="124">
        <v>20521</v>
      </c>
      <c r="AC250" s="123" t="s">
        <v>752</v>
      </c>
      <c r="AD250" s="125">
        <v>44214</v>
      </c>
      <c r="AE250" s="125">
        <v>44545</v>
      </c>
      <c r="AF250" s="123" t="s">
        <v>911</v>
      </c>
      <c r="AG250" s="123" t="s">
        <v>708</v>
      </c>
    </row>
    <row r="251" spans="1:33" ht="272.45" customHeight="1" x14ac:dyDescent="0.35">
      <c r="A251" s="114">
        <v>223</v>
      </c>
      <c r="B251" s="128" t="s">
        <v>207</v>
      </c>
      <c r="C251" s="128" t="s">
        <v>164</v>
      </c>
      <c r="D251" s="138">
        <v>80101706</v>
      </c>
      <c r="E251" s="139" t="s">
        <v>427</v>
      </c>
      <c r="F251" s="138" t="s">
        <v>59</v>
      </c>
      <c r="G251" s="115">
        <v>1</v>
      </c>
      <c r="H251" s="115" t="s">
        <v>86</v>
      </c>
      <c r="I251" s="116">
        <v>11</v>
      </c>
      <c r="J251" s="117" t="s">
        <v>87</v>
      </c>
      <c r="K251" s="115" t="s">
        <v>95</v>
      </c>
      <c r="L251" s="115" t="s">
        <v>175</v>
      </c>
      <c r="M251" s="118">
        <v>85989904</v>
      </c>
      <c r="N251" s="119">
        <v>85989904</v>
      </c>
      <c r="O251" s="115" t="s">
        <v>63</v>
      </c>
      <c r="P251" s="115" t="s">
        <v>64</v>
      </c>
      <c r="Q251" s="140" t="s">
        <v>194</v>
      </c>
      <c r="S251" s="120" t="s">
        <v>912</v>
      </c>
      <c r="T251" s="123" t="s">
        <v>913</v>
      </c>
      <c r="U251" s="122">
        <v>44208</v>
      </c>
      <c r="V251" s="123" t="s">
        <v>914</v>
      </c>
      <c r="W251" s="124" t="s">
        <v>502</v>
      </c>
      <c r="X251" s="174">
        <v>85989904</v>
      </c>
      <c r="Y251" s="181">
        <v>0</v>
      </c>
      <c r="Z251" s="174">
        <v>85989904</v>
      </c>
      <c r="AA251" s="123" t="s">
        <v>915</v>
      </c>
      <c r="AB251" s="124">
        <v>17021</v>
      </c>
      <c r="AC251" s="123" t="s">
        <v>496</v>
      </c>
      <c r="AD251" s="125">
        <v>44210</v>
      </c>
      <c r="AE251" s="125">
        <v>44550</v>
      </c>
      <c r="AF251" s="123" t="s">
        <v>607</v>
      </c>
      <c r="AG251" s="123" t="s">
        <v>597</v>
      </c>
    </row>
    <row r="252" spans="1:33" ht="272.45" customHeight="1" x14ac:dyDescent="0.35">
      <c r="A252" s="114">
        <v>224</v>
      </c>
      <c r="B252" s="128" t="s">
        <v>207</v>
      </c>
      <c r="C252" s="128" t="s">
        <v>164</v>
      </c>
      <c r="D252" s="138">
        <v>80101706</v>
      </c>
      <c r="E252" s="139" t="s">
        <v>428</v>
      </c>
      <c r="F252" s="138" t="s">
        <v>59</v>
      </c>
      <c r="G252" s="115">
        <v>1</v>
      </c>
      <c r="H252" s="115" t="s">
        <v>86</v>
      </c>
      <c r="I252" s="116">
        <v>11</v>
      </c>
      <c r="J252" s="117" t="s">
        <v>87</v>
      </c>
      <c r="K252" s="115" t="s">
        <v>95</v>
      </c>
      <c r="L252" s="115" t="s">
        <v>175</v>
      </c>
      <c r="M252" s="118">
        <v>78759732</v>
      </c>
      <c r="N252" s="119">
        <v>78759732</v>
      </c>
      <c r="O252" s="115" t="s">
        <v>63</v>
      </c>
      <c r="P252" s="115" t="s">
        <v>64</v>
      </c>
      <c r="Q252" s="140" t="s">
        <v>194</v>
      </c>
      <c r="S252" s="120" t="s">
        <v>916</v>
      </c>
      <c r="T252" s="123" t="s">
        <v>917</v>
      </c>
      <c r="U252" s="122">
        <v>44208</v>
      </c>
      <c r="V252" s="123" t="s">
        <v>918</v>
      </c>
      <c r="W252" s="124" t="s">
        <v>502</v>
      </c>
      <c r="X252" s="174">
        <v>78759724</v>
      </c>
      <c r="Y252" s="181">
        <v>0</v>
      </c>
      <c r="Z252" s="174">
        <v>78759724</v>
      </c>
      <c r="AA252" s="123" t="s">
        <v>919</v>
      </c>
      <c r="AB252" s="124">
        <v>16121</v>
      </c>
      <c r="AC252" s="123" t="s">
        <v>496</v>
      </c>
      <c r="AD252" s="125">
        <v>44210</v>
      </c>
      <c r="AE252" s="125">
        <v>44550</v>
      </c>
      <c r="AF252" s="123" t="s">
        <v>602</v>
      </c>
      <c r="AG252" s="123" t="s">
        <v>597</v>
      </c>
    </row>
    <row r="253" spans="1:33" ht="272.45" customHeight="1" x14ac:dyDescent="0.35">
      <c r="A253" s="114">
        <v>225</v>
      </c>
      <c r="B253" s="128" t="s">
        <v>207</v>
      </c>
      <c r="C253" s="128" t="s">
        <v>164</v>
      </c>
      <c r="D253" s="138">
        <v>80101706</v>
      </c>
      <c r="E253" s="139" t="s">
        <v>429</v>
      </c>
      <c r="F253" s="138" t="s">
        <v>59</v>
      </c>
      <c r="G253" s="115">
        <v>1</v>
      </c>
      <c r="H253" s="115" t="s">
        <v>79</v>
      </c>
      <c r="I253" s="116">
        <v>9</v>
      </c>
      <c r="J253" s="117" t="s">
        <v>87</v>
      </c>
      <c r="K253" s="115" t="s">
        <v>95</v>
      </c>
      <c r="L253" s="115" t="s">
        <v>175</v>
      </c>
      <c r="M253" s="118">
        <v>100197292.8</v>
      </c>
      <c r="N253" s="118">
        <v>100197292.8</v>
      </c>
      <c r="O253" s="115"/>
      <c r="P253" s="115" t="s">
        <v>64</v>
      </c>
      <c r="Q253" s="140" t="s">
        <v>194</v>
      </c>
      <c r="S253" s="120" t="s">
        <v>1357</v>
      </c>
      <c r="T253" s="123" t="s">
        <v>1358</v>
      </c>
      <c r="U253" s="122">
        <v>44284</v>
      </c>
      <c r="V253" s="123" t="s">
        <v>1359</v>
      </c>
      <c r="W253" s="124" t="s">
        <v>502</v>
      </c>
      <c r="X253" s="174">
        <v>79246951</v>
      </c>
      <c r="Y253" s="175">
        <v>0</v>
      </c>
      <c r="Z253" s="174">
        <v>79246951</v>
      </c>
      <c r="AA253" s="123" t="s">
        <v>1360</v>
      </c>
      <c r="AB253" s="265">
        <v>27121</v>
      </c>
      <c r="AC253" s="123" t="s">
        <v>496</v>
      </c>
      <c r="AD253" s="125">
        <v>44284</v>
      </c>
      <c r="AE253" s="125">
        <v>44550</v>
      </c>
      <c r="AF253" s="123" t="s">
        <v>1361</v>
      </c>
      <c r="AG253" s="123" t="s">
        <v>597</v>
      </c>
    </row>
    <row r="254" spans="1:33" ht="272.45" customHeight="1" x14ac:dyDescent="0.35">
      <c r="A254" s="114">
        <v>226</v>
      </c>
      <c r="B254" s="128" t="s">
        <v>207</v>
      </c>
      <c r="C254" s="128" t="s">
        <v>164</v>
      </c>
      <c r="D254" s="138">
        <v>80101706</v>
      </c>
      <c r="E254" s="139" t="s">
        <v>430</v>
      </c>
      <c r="F254" s="138" t="s">
        <v>59</v>
      </c>
      <c r="G254" s="115">
        <v>1</v>
      </c>
      <c r="H254" s="115" t="s">
        <v>86</v>
      </c>
      <c r="I254" s="116">
        <v>11</v>
      </c>
      <c r="J254" s="117" t="s">
        <v>87</v>
      </c>
      <c r="K254" s="115" t="s">
        <v>95</v>
      </c>
      <c r="L254" s="115" t="s">
        <v>175</v>
      </c>
      <c r="M254" s="118">
        <v>102322690</v>
      </c>
      <c r="N254" s="119">
        <v>102322690</v>
      </c>
      <c r="O254" s="115" t="s">
        <v>63</v>
      </c>
      <c r="P254" s="115" t="s">
        <v>64</v>
      </c>
      <c r="Q254" s="140" t="s">
        <v>194</v>
      </c>
      <c r="S254" s="120" t="s">
        <v>920</v>
      </c>
      <c r="T254" s="123" t="s">
        <v>921</v>
      </c>
      <c r="U254" s="122">
        <v>44209</v>
      </c>
      <c r="V254" s="123" t="s">
        <v>922</v>
      </c>
      <c r="W254" s="124" t="s">
        <v>502</v>
      </c>
      <c r="X254" s="174">
        <v>102322690</v>
      </c>
      <c r="Y254" s="181">
        <v>-60725633</v>
      </c>
      <c r="Z254" s="174">
        <v>41597057</v>
      </c>
      <c r="AA254" s="123" t="s">
        <v>923</v>
      </c>
      <c r="AB254" s="124">
        <v>13521</v>
      </c>
      <c r="AC254" s="123" t="s">
        <v>496</v>
      </c>
      <c r="AD254" s="125">
        <v>44210</v>
      </c>
      <c r="AE254" s="125">
        <v>44550</v>
      </c>
      <c r="AF254" s="123" t="s">
        <v>607</v>
      </c>
      <c r="AG254" s="123" t="s">
        <v>597</v>
      </c>
    </row>
    <row r="255" spans="1:33" ht="272.45" customHeight="1" x14ac:dyDescent="0.35">
      <c r="A255" s="114">
        <v>227</v>
      </c>
      <c r="B255" s="128" t="s">
        <v>207</v>
      </c>
      <c r="C255" s="128" t="s">
        <v>164</v>
      </c>
      <c r="D255" s="138">
        <v>80101706</v>
      </c>
      <c r="E255" s="139" t="s">
        <v>431</v>
      </c>
      <c r="F255" s="138" t="s">
        <v>59</v>
      </c>
      <c r="G255" s="115">
        <v>1</v>
      </c>
      <c r="H255" s="115" t="s">
        <v>86</v>
      </c>
      <c r="I255" s="116">
        <v>11</v>
      </c>
      <c r="J255" s="117" t="s">
        <v>87</v>
      </c>
      <c r="K255" s="115" t="s">
        <v>95</v>
      </c>
      <c r="L255" s="115" t="s">
        <v>175</v>
      </c>
      <c r="M255" s="118">
        <v>72577722</v>
      </c>
      <c r="N255" s="119">
        <v>72577722</v>
      </c>
      <c r="O255" s="115" t="s">
        <v>63</v>
      </c>
      <c r="P255" s="115" t="s">
        <v>64</v>
      </c>
      <c r="Q255" s="140" t="s">
        <v>194</v>
      </c>
      <c r="S255" s="120" t="s">
        <v>924</v>
      </c>
      <c r="T255" s="123" t="s">
        <v>925</v>
      </c>
      <c r="U255" s="122">
        <v>44210</v>
      </c>
      <c r="V255" s="123" t="s">
        <v>926</v>
      </c>
      <c r="W255" s="124" t="s">
        <v>502</v>
      </c>
      <c r="X255" s="174">
        <v>72577722</v>
      </c>
      <c r="Y255" s="181">
        <v>0</v>
      </c>
      <c r="Z255" s="174">
        <v>72577722</v>
      </c>
      <c r="AA255" s="123" t="s">
        <v>927</v>
      </c>
      <c r="AB255" s="124">
        <v>21121</v>
      </c>
      <c r="AC255" s="123" t="s">
        <v>496</v>
      </c>
      <c r="AD255" s="125">
        <v>44212</v>
      </c>
      <c r="AE255" s="125">
        <v>44550</v>
      </c>
      <c r="AF255" s="123" t="s">
        <v>928</v>
      </c>
      <c r="AG255" s="123" t="s">
        <v>597</v>
      </c>
    </row>
    <row r="256" spans="1:33" ht="272.45" customHeight="1" x14ac:dyDescent="0.35">
      <c r="A256" s="114">
        <v>228</v>
      </c>
      <c r="B256" s="128" t="s">
        <v>207</v>
      </c>
      <c r="C256" s="128" t="s">
        <v>164</v>
      </c>
      <c r="D256" s="138">
        <v>80101706</v>
      </c>
      <c r="E256" s="139" t="s">
        <v>432</v>
      </c>
      <c r="F256" s="138" t="s">
        <v>59</v>
      </c>
      <c r="G256" s="115">
        <v>1</v>
      </c>
      <c r="H256" s="115" t="s">
        <v>86</v>
      </c>
      <c r="I256" s="116">
        <v>11</v>
      </c>
      <c r="J256" s="117" t="s">
        <v>87</v>
      </c>
      <c r="K256" s="115" t="s">
        <v>95</v>
      </c>
      <c r="L256" s="115" t="s">
        <v>175</v>
      </c>
      <c r="M256" s="118">
        <v>72362358</v>
      </c>
      <c r="N256" s="119">
        <v>72362358</v>
      </c>
      <c r="O256" s="115" t="s">
        <v>63</v>
      </c>
      <c r="P256" s="115" t="s">
        <v>64</v>
      </c>
      <c r="Q256" s="140" t="s">
        <v>194</v>
      </c>
      <c r="S256" s="120" t="s">
        <v>929</v>
      </c>
      <c r="T256" s="123" t="s">
        <v>930</v>
      </c>
      <c r="U256" s="122">
        <v>44211</v>
      </c>
      <c r="V256" s="123" t="s">
        <v>931</v>
      </c>
      <c r="W256" s="124" t="s">
        <v>502</v>
      </c>
      <c r="X256" s="174">
        <v>72362358</v>
      </c>
      <c r="Y256" s="181">
        <v>-430727</v>
      </c>
      <c r="Z256" s="174">
        <v>71931631</v>
      </c>
      <c r="AA256" s="123" t="s">
        <v>932</v>
      </c>
      <c r="AB256" s="124">
        <v>13421</v>
      </c>
      <c r="AC256" s="123" t="s">
        <v>496</v>
      </c>
      <c r="AD256" s="125">
        <v>44214</v>
      </c>
      <c r="AE256" s="125">
        <v>44550</v>
      </c>
      <c r="AF256" s="123" t="s">
        <v>933</v>
      </c>
      <c r="AG256" s="123" t="s">
        <v>597</v>
      </c>
    </row>
    <row r="257" spans="1:33" ht="272.45" customHeight="1" x14ac:dyDescent="0.35">
      <c r="A257" s="114">
        <v>229</v>
      </c>
      <c r="B257" s="128" t="s">
        <v>207</v>
      </c>
      <c r="C257" s="128" t="s">
        <v>164</v>
      </c>
      <c r="D257" s="138">
        <v>80101706</v>
      </c>
      <c r="E257" s="139" t="s">
        <v>433</v>
      </c>
      <c r="F257" s="138" t="s">
        <v>59</v>
      </c>
      <c r="G257" s="115">
        <v>1</v>
      </c>
      <c r="H257" s="115" t="s">
        <v>86</v>
      </c>
      <c r="I257" s="116">
        <v>11</v>
      </c>
      <c r="J257" s="117" t="s">
        <v>87</v>
      </c>
      <c r="K257" s="115" t="s">
        <v>95</v>
      </c>
      <c r="L257" s="115" t="s">
        <v>175</v>
      </c>
      <c r="M257" s="118">
        <v>72362358</v>
      </c>
      <c r="N257" s="119">
        <v>72362358</v>
      </c>
      <c r="O257" s="115" t="s">
        <v>63</v>
      </c>
      <c r="P257" s="115" t="s">
        <v>64</v>
      </c>
      <c r="Q257" s="140" t="s">
        <v>194</v>
      </c>
      <c r="S257" s="120" t="s">
        <v>934</v>
      </c>
      <c r="T257" s="123" t="s">
        <v>935</v>
      </c>
      <c r="U257" s="122">
        <v>44210</v>
      </c>
      <c r="V257" s="123" t="s">
        <v>931</v>
      </c>
      <c r="W257" s="124" t="s">
        <v>502</v>
      </c>
      <c r="X257" s="174">
        <v>72362358</v>
      </c>
      <c r="Y257" s="181">
        <v>-430727</v>
      </c>
      <c r="Z257" s="174">
        <v>71931631</v>
      </c>
      <c r="AA257" s="123" t="s">
        <v>932</v>
      </c>
      <c r="AB257" s="124">
        <v>19221</v>
      </c>
      <c r="AC257" s="123" t="s">
        <v>496</v>
      </c>
      <c r="AD257" s="125">
        <v>44214</v>
      </c>
      <c r="AE257" s="125">
        <v>44550</v>
      </c>
      <c r="AF257" s="123" t="s">
        <v>933</v>
      </c>
      <c r="AG257" s="123" t="s">
        <v>597</v>
      </c>
    </row>
    <row r="258" spans="1:33" ht="272.45" customHeight="1" x14ac:dyDescent="0.35">
      <c r="A258" s="114">
        <v>230</v>
      </c>
      <c r="B258" s="128" t="s">
        <v>207</v>
      </c>
      <c r="C258" s="128" t="s">
        <v>164</v>
      </c>
      <c r="D258" s="138">
        <v>80101706</v>
      </c>
      <c r="E258" s="139" t="s">
        <v>434</v>
      </c>
      <c r="F258" s="138" t="s">
        <v>59</v>
      </c>
      <c r="G258" s="115">
        <v>1</v>
      </c>
      <c r="H258" s="115" t="s">
        <v>86</v>
      </c>
      <c r="I258" s="116">
        <v>11</v>
      </c>
      <c r="J258" s="117" t="s">
        <v>87</v>
      </c>
      <c r="K258" s="115" t="s">
        <v>95</v>
      </c>
      <c r="L258" s="115" t="s">
        <v>175</v>
      </c>
      <c r="M258" s="118">
        <v>71285537</v>
      </c>
      <c r="N258" s="119">
        <v>71285537</v>
      </c>
      <c r="O258" s="115" t="s">
        <v>63</v>
      </c>
      <c r="P258" s="115" t="s">
        <v>64</v>
      </c>
      <c r="Q258" s="140" t="s">
        <v>194</v>
      </c>
      <c r="S258" s="120" t="s">
        <v>1219</v>
      </c>
      <c r="T258" s="123" t="s">
        <v>1220</v>
      </c>
      <c r="U258" s="122">
        <v>44218</v>
      </c>
      <c r="V258" s="123" t="s">
        <v>931</v>
      </c>
      <c r="W258" s="124" t="s">
        <v>502</v>
      </c>
      <c r="X258" s="266">
        <v>71070175</v>
      </c>
      <c r="Y258" s="269">
        <v>0</v>
      </c>
      <c r="Z258" s="266">
        <v>71070175</v>
      </c>
      <c r="AA258" s="123" t="s">
        <v>1221</v>
      </c>
      <c r="AB258" s="124">
        <v>19321</v>
      </c>
      <c r="AC258" s="123" t="s">
        <v>508</v>
      </c>
      <c r="AD258" s="125">
        <v>44219</v>
      </c>
      <c r="AE258" s="125">
        <v>44551</v>
      </c>
      <c r="AF258" s="123" t="s">
        <v>933</v>
      </c>
      <c r="AG258" s="123" t="s">
        <v>597</v>
      </c>
    </row>
    <row r="259" spans="1:33" ht="272.45" customHeight="1" x14ac:dyDescent="0.35">
      <c r="A259" s="114">
        <v>231</v>
      </c>
      <c r="B259" s="128" t="s">
        <v>207</v>
      </c>
      <c r="C259" s="128" t="s">
        <v>164</v>
      </c>
      <c r="D259" s="138">
        <v>80101706</v>
      </c>
      <c r="E259" s="139" t="s">
        <v>435</v>
      </c>
      <c r="F259" s="138" t="s">
        <v>59</v>
      </c>
      <c r="G259" s="115">
        <v>1</v>
      </c>
      <c r="H259" s="115" t="s">
        <v>86</v>
      </c>
      <c r="I259" s="116">
        <v>11</v>
      </c>
      <c r="J259" s="117" t="s">
        <v>87</v>
      </c>
      <c r="K259" s="115" t="s">
        <v>95</v>
      </c>
      <c r="L259" s="115" t="s">
        <v>175</v>
      </c>
      <c r="M259" s="118">
        <v>71285537</v>
      </c>
      <c r="N259" s="119">
        <v>71285537</v>
      </c>
      <c r="O259" s="115" t="s">
        <v>63</v>
      </c>
      <c r="P259" s="115" t="s">
        <v>64</v>
      </c>
      <c r="Q259" s="140" t="s">
        <v>194</v>
      </c>
      <c r="S259" s="120" t="s">
        <v>936</v>
      </c>
      <c r="T259" s="123" t="s">
        <v>937</v>
      </c>
      <c r="U259" s="122">
        <v>44215</v>
      </c>
      <c r="V259" s="123" t="s">
        <v>931</v>
      </c>
      <c r="W259" s="124" t="s">
        <v>502</v>
      </c>
      <c r="X259" s="174">
        <v>71285537</v>
      </c>
      <c r="Y259" s="181">
        <v>0</v>
      </c>
      <c r="Z259" s="174">
        <v>71285537</v>
      </c>
      <c r="AA259" s="123" t="s">
        <v>938</v>
      </c>
      <c r="AB259" s="124">
        <v>21021</v>
      </c>
      <c r="AC259" s="123" t="s">
        <v>496</v>
      </c>
      <c r="AD259" s="125">
        <v>44216</v>
      </c>
      <c r="AE259" s="125">
        <v>44550</v>
      </c>
      <c r="AF259" s="123" t="s">
        <v>933</v>
      </c>
      <c r="AG259" s="123" t="s">
        <v>597</v>
      </c>
    </row>
    <row r="260" spans="1:33" ht="272.45" customHeight="1" x14ac:dyDescent="0.35">
      <c r="A260" s="114">
        <v>232</v>
      </c>
      <c r="B260" s="128" t="s">
        <v>207</v>
      </c>
      <c r="C260" s="128" t="s">
        <v>164</v>
      </c>
      <c r="D260" s="138">
        <v>80101706</v>
      </c>
      <c r="E260" s="139" t="s">
        <v>436</v>
      </c>
      <c r="F260" s="138" t="s">
        <v>59</v>
      </c>
      <c r="G260" s="115">
        <v>1</v>
      </c>
      <c r="H260" s="115" t="s">
        <v>86</v>
      </c>
      <c r="I260" s="116">
        <v>11</v>
      </c>
      <c r="J260" s="117" t="s">
        <v>87</v>
      </c>
      <c r="K260" s="115" t="s">
        <v>95</v>
      </c>
      <c r="L260" s="115" t="s">
        <v>175</v>
      </c>
      <c r="M260" s="118">
        <v>71285537</v>
      </c>
      <c r="N260" s="119">
        <v>71285537</v>
      </c>
      <c r="O260" s="115" t="s">
        <v>63</v>
      </c>
      <c r="P260" s="115" t="s">
        <v>64</v>
      </c>
      <c r="Q260" s="140" t="s">
        <v>194</v>
      </c>
      <c r="S260" s="120" t="s">
        <v>939</v>
      </c>
      <c r="T260" s="123" t="s">
        <v>940</v>
      </c>
      <c r="U260" s="122">
        <v>44215</v>
      </c>
      <c r="V260" s="123" t="s">
        <v>931</v>
      </c>
      <c r="W260" s="124" t="s">
        <v>502</v>
      </c>
      <c r="X260" s="174">
        <v>71285537</v>
      </c>
      <c r="Y260" s="181">
        <v>0</v>
      </c>
      <c r="Z260" s="174">
        <v>71285537</v>
      </c>
      <c r="AA260" s="123" t="s">
        <v>938</v>
      </c>
      <c r="AB260" s="124">
        <v>21221</v>
      </c>
      <c r="AC260" s="123" t="s">
        <v>496</v>
      </c>
      <c r="AD260" s="125">
        <v>44216</v>
      </c>
      <c r="AE260" s="125">
        <v>44550</v>
      </c>
      <c r="AF260" s="123" t="s">
        <v>933</v>
      </c>
      <c r="AG260" s="123" t="s">
        <v>597</v>
      </c>
    </row>
    <row r="261" spans="1:33" ht="272.45" customHeight="1" x14ac:dyDescent="0.35">
      <c r="A261" s="114">
        <v>233</v>
      </c>
      <c r="B261" s="128" t="s">
        <v>207</v>
      </c>
      <c r="C261" s="128" t="s">
        <v>164</v>
      </c>
      <c r="D261" s="138">
        <v>80101706</v>
      </c>
      <c r="E261" s="139" t="s">
        <v>437</v>
      </c>
      <c r="F261" s="138" t="s">
        <v>59</v>
      </c>
      <c r="G261" s="115">
        <v>1</v>
      </c>
      <c r="H261" s="115" t="s">
        <v>86</v>
      </c>
      <c r="I261" s="116">
        <v>11</v>
      </c>
      <c r="J261" s="117" t="s">
        <v>87</v>
      </c>
      <c r="K261" s="115" t="s">
        <v>95</v>
      </c>
      <c r="L261" s="115" t="s">
        <v>175</v>
      </c>
      <c r="M261" s="118">
        <v>75847200</v>
      </c>
      <c r="N261" s="119">
        <v>75847200</v>
      </c>
      <c r="O261" s="115" t="s">
        <v>63</v>
      </c>
      <c r="P261" s="115" t="s">
        <v>64</v>
      </c>
      <c r="Q261" s="140" t="s">
        <v>194</v>
      </c>
      <c r="S261" s="120" t="s">
        <v>941</v>
      </c>
      <c r="T261" s="123" t="s">
        <v>942</v>
      </c>
      <c r="U261" s="122">
        <v>44208</v>
      </c>
      <c r="V261" s="123" t="s">
        <v>943</v>
      </c>
      <c r="W261" s="124" t="s">
        <v>502</v>
      </c>
      <c r="X261" s="174">
        <v>75847200</v>
      </c>
      <c r="Y261" s="181">
        <v>0</v>
      </c>
      <c r="Z261" s="174">
        <v>75847200</v>
      </c>
      <c r="AA261" s="123" t="s">
        <v>944</v>
      </c>
      <c r="AB261" s="124">
        <v>7121</v>
      </c>
      <c r="AC261" s="123" t="s">
        <v>496</v>
      </c>
      <c r="AD261" s="125">
        <v>44210</v>
      </c>
      <c r="AE261" s="125">
        <v>44550</v>
      </c>
      <c r="AF261" s="123" t="s">
        <v>607</v>
      </c>
      <c r="AG261" s="123" t="s">
        <v>597</v>
      </c>
    </row>
    <row r="262" spans="1:33" ht="272.45" customHeight="1" x14ac:dyDescent="0.35">
      <c r="A262" s="114">
        <v>234</v>
      </c>
      <c r="B262" s="128" t="s">
        <v>207</v>
      </c>
      <c r="C262" s="128" t="s">
        <v>164</v>
      </c>
      <c r="D262" s="138">
        <v>80101706</v>
      </c>
      <c r="E262" s="139" t="s">
        <v>438</v>
      </c>
      <c r="F262" s="138" t="s">
        <v>59</v>
      </c>
      <c r="G262" s="115">
        <v>1</v>
      </c>
      <c r="H262" s="115" t="s">
        <v>79</v>
      </c>
      <c r="I262" s="116">
        <v>9</v>
      </c>
      <c r="J262" s="117" t="s">
        <v>87</v>
      </c>
      <c r="K262" s="115" t="s">
        <v>95</v>
      </c>
      <c r="L262" s="115" t="s">
        <v>175</v>
      </c>
      <c r="M262" s="118">
        <v>100197292.8</v>
      </c>
      <c r="N262" s="118">
        <v>100197292.80000001</v>
      </c>
      <c r="O262" s="115"/>
      <c r="P262" s="115" t="s">
        <v>64</v>
      </c>
      <c r="Q262" s="140" t="s">
        <v>194</v>
      </c>
      <c r="S262" s="120" t="s">
        <v>1362</v>
      </c>
      <c r="T262" s="123" t="s">
        <v>1363</v>
      </c>
      <c r="U262" s="122">
        <v>44284</v>
      </c>
      <c r="V262" s="123" t="s">
        <v>1359</v>
      </c>
      <c r="W262" s="124" t="s">
        <v>502</v>
      </c>
      <c r="X262" s="174">
        <v>79246951</v>
      </c>
      <c r="Y262" s="175">
        <v>0</v>
      </c>
      <c r="Z262" s="174">
        <v>79246951</v>
      </c>
      <c r="AA262" s="123" t="s">
        <v>1360</v>
      </c>
      <c r="AB262" s="265">
        <v>21521</v>
      </c>
      <c r="AC262" s="123" t="s">
        <v>496</v>
      </c>
      <c r="AD262" s="125">
        <v>44285</v>
      </c>
      <c r="AE262" s="125">
        <v>44550</v>
      </c>
      <c r="AF262" s="123" t="s">
        <v>1364</v>
      </c>
      <c r="AG262" s="123" t="s">
        <v>597</v>
      </c>
    </row>
    <row r="263" spans="1:33" ht="272.45" customHeight="1" x14ac:dyDescent="0.35">
      <c r="A263" s="114">
        <v>235</v>
      </c>
      <c r="B263" s="128" t="s">
        <v>207</v>
      </c>
      <c r="C263" s="128" t="s">
        <v>164</v>
      </c>
      <c r="D263" s="138">
        <v>80101706</v>
      </c>
      <c r="E263" s="139" t="s">
        <v>439</v>
      </c>
      <c r="F263" s="138" t="s">
        <v>59</v>
      </c>
      <c r="G263" s="115">
        <v>1</v>
      </c>
      <c r="H263" s="115" t="s">
        <v>93</v>
      </c>
      <c r="I263" s="116">
        <v>8</v>
      </c>
      <c r="J263" s="117" t="s">
        <v>87</v>
      </c>
      <c r="K263" s="115" t="s">
        <v>95</v>
      </c>
      <c r="L263" s="115" t="s">
        <v>175</v>
      </c>
      <c r="M263" s="118">
        <v>31351373</v>
      </c>
      <c r="N263" s="119">
        <v>31351373</v>
      </c>
      <c r="O263" s="115" t="s">
        <v>63</v>
      </c>
      <c r="P263" s="115" t="s">
        <v>64</v>
      </c>
      <c r="Q263" s="140" t="s">
        <v>194</v>
      </c>
      <c r="S263" s="120" t="s">
        <v>1222</v>
      </c>
      <c r="T263" s="123" t="s">
        <v>1223</v>
      </c>
      <c r="U263" s="122">
        <v>44230</v>
      </c>
      <c r="V263" s="123" t="s">
        <v>1224</v>
      </c>
      <c r="W263" s="124" t="s">
        <v>502</v>
      </c>
      <c r="X263" s="266">
        <v>30828845</v>
      </c>
      <c r="Y263" s="269">
        <v>0</v>
      </c>
      <c r="Z263" s="266">
        <v>30828845</v>
      </c>
      <c r="AA263" s="123" t="s">
        <v>1225</v>
      </c>
      <c r="AB263" s="124">
        <v>16521</v>
      </c>
      <c r="AC263" s="123" t="s">
        <v>1226</v>
      </c>
      <c r="AD263" s="125">
        <v>44230</v>
      </c>
      <c r="AE263" s="125">
        <v>44469</v>
      </c>
      <c r="AF263" s="123" t="s">
        <v>1096</v>
      </c>
      <c r="AG263" s="123" t="s">
        <v>597</v>
      </c>
    </row>
    <row r="264" spans="1:33" ht="272.45" customHeight="1" x14ac:dyDescent="0.35">
      <c r="A264" s="114">
        <v>236</v>
      </c>
      <c r="B264" s="128" t="s">
        <v>207</v>
      </c>
      <c r="C264" s="128" t="s">
        <v>164</v>
      </c>
      <c r="D264" s="138">
        <v>80101706</v>
      </c>
      <c r="E264" s="139" t="s">
        <v>440</v>
      </c>
      <c r="F264" s="138" t="s">
        <v>59</v>
      </c>
      <c r="G264" s="115">
        <v>1</v>
      </c>
      <c r="H264" s="115" t="s">
        <v>93</v>
      </c>
      <c r="I264" s="116">
        <v>8</v>
      </c>
      <c r="J264" s="117" t="s">
        <v>87</v>
      </c>
      <c r="K264" s="115" t="s">
        <v>95</v>
      </c>
      <c r="L264" s="115" t="s">
        <v>175</v>
      </c>
      <c r="M264" s="118">
        <v>31351373</v>
      </c>
      <c r="N264" s="119">
        <v>31351373</v>
      </c>
      <c r="O264" s="115" t="s">
        <v>63</v>
      </c>
      <c r="P264" s="115" t="s">
        <v>64</v>
      </c>
      <c r="Q264" s="140" t="s">
        <v>194</v>
      </c>
      <c r="S264" s="120" t="s">
        <v>1227</v>
      </c>
      <c r="T264" s="123" t="s">
        <v>1228</v>
      </c>
      <c r="U264" s="122">
        <v>44230</v>
      </c>
      <c r="V264" s="123" t="s">
        <v>1224</v>
      </c>
      <c r="W264" s="124" t="s">
        <v>502</v>
      </c>
      <c r="X264" s="266">
        <v>30828845</v>
      </c>
      <c r="Y264" s="269">
        <v>0</v>
      </c>
      <c r="Z264" s="266">
        <v>30828845</v>
      </c>
      <c r="AA264" s="123" t="s">
        <v>1225</v>
      </c>
      <c r="AB264" s="124">
        <v>15121</v>
      </c>
      <c r="AC264" s="123" t="s">
        <v>1226</v>
      </c>
      <c r="AD264" s="125">
        <v>44230</v>
      </c>
      <c r="AE264" s="125">
        <v>44469</v>
      </c>
      <c r="AF264" s="123" t="s">
        <v>1096</v>
      </c>
      <c r="AG264" s="123" t="s">
        <v>597</v>
      </c>
    </row>
    <row r="265" spans="1:33" ht="272.45" customHeight="1" x14ac:dyDescent="0.35">
      <c r="A265" s="114">
        <v>237</v>
      </c>
      <c r="B265" s="128" t="s">
        <v>158</v>
      </c>
      <c r="C265" s="137" t="s">
        <v>114</v>
      </c>
      <c r="D265" s="138" t="s">
        <v>92</v>
      </c>
      <c r="E265" s="139" t="s">
        <v>441</v>
      </c>
      <c r="F265" s="138" t="s">
        <v>59</v>
      </c>
      <c r="G265" s="115">
        <v>1</v>
      </c>
      <c r="H265" s="115" t="s">
        <v>86</v>
      </c>
      <c r="I265" s="116">
        <v>11</v>
      </c>
      <c r="J265" s="117" t="s">
        <v>68</v>
      </c>
      <c r="K265" s="115" t="s">
        <v>95</v>
      </c>
      <c r="L265" s="115" t="s">
        <v>159</v>
      </c>
      <c r="M265" s="118">
        <v>250000000</v>
      </c>
      <c r="N265" s="119">
        <v>250000000</v>
      </c>
      <c r="O265" s="115" t="s">
        <v>63</v>
      </c>
      <c r="P265" s="115" t="s">
        <v>64</v>
      </c>
      <c r="Q265" s="140" t="s">
        <v>160</v>
      </c>
      <c r="S265" s="120" t="s">
        <v>1229</v>
      </c>
      <c r="T265" s="123" t="s">
        <v>1230</v>
      </c>
      <c r="U265" s="122">
        <v>44223</v>
      </c>
      <c r="V265" s="123" t="s">
        <v>1231</v>
      </c>
      <c r="W265" s="124" t="s">
        <v>956</v>
      </c>
      <c r="X265" s="266">
        <v>250000000</v>
      </c>
      <c r="Y265" s="269">
        <v>0</v>
      </c>
      <c r="Z265" s="266">
        <v>250000000</v>
      </c>
      <c r="AA265" s="123" t="s">
        <v>1232</v>
      </c>
      <c r="AB265" s="124">
        <v>3421</v>
      </c>
      <c r="AC265" s="123" t="s">
        <v>1233</v>
      </c>
      <c r="AD265" s="125">
        <v>44223</v>
      </c>
      <c r="AE265" s="125">
        <v>44558</v>
      </c>
      <c r="AF265" s="123" t="s">
        <v>509</v>
      </c>
      <c r="AG265" s="123" t="s">
        <v>510</v>
      </c>
    </row>
    <row r="266" spans="1:33" ht="272.45" customHeight="1" x14ac:dyDescent="0.35">
      <c r="A266" s="114">
        <v>238</v>
      </c>
      <c r="B266" s="128" t="s">
        <v>158</v>
      </c>
      <c r="C266" s="137" t="s">
        <v>184</v>
      </c>
      <c r="D266" s="138">
        <v>80141607</v>
      </c>
      <c r="E266" s="139" t="s">
        <v>442</v>
      </c>
      <c r="F266" s="138" t="s">
        <v>59</v>
      </c>
      <c r="G266" s="115">
        <v>1</v>
      </c>
      <c r="H266" s="115" t="s">
        <v>67</v>
      </c>
      <c r="I266" s="116">
        <v>7</v>
      </c>
      <c r="J266" s="117" t="s">
        <v>87</v>
      </c>
      <c r="K266" s="115" t="s">
        <v>95</v>
      </c>
      <c r="L266" s="115" t="s">
        <v>159</v>
      </c>
      <c r="M266" s="118">
        <v>807802594</v>
      </c>
      <c r="N266" s="119">
        <v>807802594</v>
      </c>
      <c r="O266" s="115" t="s">
        <v>63</v>
      </c>
      <c r="P266" s="115" t="s">
        <v>64</v>
      </c>
      <c r="Q266" s="140" t="s">
        <v>185</v>
      </c>
      <c r="S266" s="120" t="s">
        <v>1455</v>
      </c>
      <c r="T266" s="123" t="s">
        <v>1456</v>
      </c>
      <c r="U266" s="122">
        <v>44350</v>
      </c>
      <c r="V266" s="123" t="s">
        <v>1457</v>
      </c>
      <c r="W266" s="124" t="s">
        <v>1237</v>
      </c>
      <c r="X266" s="174">
        <v>807802594</v>
      </c>
      <c r="Y266" s="175">
        <v>0</v>
      </c>
      <c r="Z266" s="174">
        <v>807802594</v>
      </c>
      <c r="AA266" s="123" t="s">
        <v>1458</v>
      </c>
      <c r="AB266" s="124">
        <v>27421</v>
      </c>
      <c r="AC266" s="123" t="s">
        <v>1459</v>
      </c>
      <c r="AD266" s="267">
        <v>44357</v>
      </c>
      <c r="AE266" s="267">
        <v>44551</v>
      </c>
      <c r="AF266" s="123" t="s">
        <v>1263</v>
      </c>
      <c r="AG266" s="123" t="s">
        <v>498</v>
      </c>
    </row>
    <row r="267" spans="1:33" ht="272.45" customHeight="1" x14ac:dyDescent="0.35">
      <c r="A267" s="114">
        <v>239</v>
      </c>
      <c r="B267" s="128" t="s">
        <v>210</v>
      </c>
      <c r="C267" s="128" t="s">
        <v>164</v>
      </c>
      <c r="D267" s="138">
        <v>81112501</v>
      </c>
      <c r="E267" s="139" t="s">
        <v>443</v>
      </c>
      <c r="F267" s="138" t="s">
        <v>59</v>
      </c>
      <c r="G267" s="115">
        <v>1</v>
      </c>
      <c r="H267" s="115" t="s">
        <v>70</v>
      </c>
      <c r="I267" s="116">
        <v>12</v>
      </c>
      <c r="J267" s="117" t="s">
        <v>68</v>
      </c>
      <c r="K267" s="115" t="s">
        <v>95</v>
      </c>
      <c r="L267" s="115" t="s">
        <v>193</v>
      </c>
      <c r="M267" s="118">
        <v>300000000</v>
      </c>
      <c r="N267" s="119">
        <v>300000000</v>
      </c>
      <c r="O267" s="115" t="s">
        <v>63</v>
      </c>
      <c r="P267" s="115" t="s">
        <v>64</v>
      </c>
      <c r="Q267" s="140" t="s">
        <v>194</v>
      </c>
      <c r="S267" s="262" t="s">
        <v>1533</v>
      </c>
      <c r="T267" s="263" t="s">
        <v>1534</v>
      </c>
      <c r="U267" s="264">
        <v>44400</v>
      </c>
      <c r="V267" s="123" t="s">
        <v>1535</v>
      </c>
      <c r="W267" s="124" t="s">
        <v>1237</v>
      </c>
      <c r="X267" s="266">
        <v>277153688</v>
      </c>
      <c r="Y267" s="175">
        <v>0</v>
      </c>
      <c r="Z267" s="266">
        <v>277153688</v>
      </c>
      <c r="AA267" s="123" t="s">
        <v>1536</v>
      </c>
      <c r="AB267" s="265">
        <v>31121</v>
      </c>
      <c r="AC267" s="123" t="s">
        <v>1537</v>
      </c>
      <c r="AD267" s="267">
        <v>44400</v>
      </c>
      <c r="AE267" s="267">
        <v>44764</v>
      </c>
      <c r="AF267" s="123" t="s">
        <v>596</v>
      </c>
      <c r="AG267" s="123" t="s">
        <v>597</v>
      </c>
    </row>
    <row r="268" spans="1:33" ht="272.45" customHeight="1" x14ac:dyDescent="0.9">
      <c r="A268" s="114">
        <v>240</v>
      </c>
      <c r="B268" s="141" t="s">
        <v>211</v>
      </c>
      <c r="C268" s="141" t="s">
        <v>164</v>
      </c>
      <c r="D268" s="157" t="s">
        <v>458</v>
      </c>
      <c r="E268" s="158" t="s">
        <v>444</v>
      </c>
      <c r="F268" s="157" t="s">
        <v>59</v>
      </c>
      <c r="G268" s="142">
        <v>1</v>
      </c>
      <c r="H268" s="142" t="s">
        <v>81</v>
      </c>
      <c r="I268" s="145">
        <v>12</v>
      </c>
      <c r="J268" s="148" t="s">
        <v>87</v>
      </c>
      <c r="K268" s="142" t="s">
        <v>95</v>
      </c>
      <c r="L268" s="142" t="s">
        <v>193</v>
      </c>
      <c r="M268" s="146"/>
      <c r="N268" s="147"/>
      <c r="O268" s="142" t="s">
        <v>63</v>
      </c>
      <c r="P268" s="142" t="s">
        <v>64</v>
      </c>
      <c r="Q268" s="150" t="s">
        <v>194</v>
      </c>
      <c r="S268" s="156"/>
      <c r="T268" s="156"/>
      <c r="U268" s="156"/>
      <c r="V268" s="156"/>
      <c r="W268" s="156"/>
      <c r="X268" s="182"/>
      <c r="Y268" s="182"/>
      <c r="Z268" s="182"/>
      <c r="AA268" s="156"/>
      <c r="AB268" s="156"/>
      <c r="AC268" s="156"/>
      <c r="AD268" s="156"/>
      <c r="AE268" s="156"/>
      <c r="AF268" s="156"/>
      <c r="AG268" s="156"/>
    </row>
    <row r="269" spans="1:33" ht="272.45" customHeight="1" x14ac:dyDescent="0.35">
      <c r="A269" s="114">
        <v>241</v>
      </c>
      <c r="B269" s="128"/>
      <c r="C269" s="128" t="s">
        <v>164</v>
      </c>
      <c r="D269" s="138" t="s">
        <v>459</v>
      </c>
      <c r="E269" s="139" t="s">
        <v>445</v>
      </c>
      <c r="F269" s="138" t="s">
        <v>59</v>
      </c>
      <c r="G269" s="115">
        <v>1</v>
      </c>
      <c r="H269" s="115" t="s">
        <v>161</v>
      </c>
      <c r="I269" s="116">
        <v>12</v>
      </c>
      <c r="J269" s="117" t="s">
        <v>108</v>
      </c>
      <c r="K269" s="115" t="s">
        <v>95</v>
      </c>
      <c r="L269" s="115" t="s">
        <v>193</v>
      </c>
      <c r="M269" s="118">
        <v>89598334</v>
      </c>
      <c r="N269" s="119">
        <v>89598334</v>
      </c>
      <c r="O269" s="115" t="s">
        <v>63</v>
      </c>
      <c r="P269" s="115" t="s">
        <v>64</v>
      </c>
      <c r="Q269" s="140" t="s">
        <v>194</v>
      </c>
      <c r="S269" s="262" t="s">
        <v>1618</v>
      </c>
      <c r="T269" s="263" t="s">
        <v>1619</v>
      </c>
      <c r="U269" s="264">
        <v>44447</v>
      </c>
      <c r="V269" s="123" t="s">
        <v>1620</v>
      </c>
      <c r="W269" s="124" t="s">
        <v>1237</v>
      </c>
      <c r="X269" s="266">
        <v>87500000</v>
      </c>
      <c r="Y269" s="175">
        <v>0</v>
      </c>
      <c r="Z269" s="266">
        <v>87500000</v>
      </c>
      <c r="AA269" s="123" t="s">
        <v>1621</v>
      </c>
      <c r="AB269" s="268" t="s">
        <v>1609</v>
      </c>
      <c r="AC269" s="123" t="s">
        <v>1622</v>
      </c>
      <c r="AD269" s="267" t="s">
        <v>1611</v>
      </c>
      <c r="AE269" s="267" t="s">
        <v>1611</v>
      </c>
      <c r="AF269" s="123" t="s">
        <v>1623</v>
      </c>
      <c r="AG269" s="123" t="s">
        <v>597</v>
      </c>
    </row>
    <row r="270" spans="1:33" ht="272.45" customHeight="1" x14ac:dyDescent="0.9">
      <c r="A270" s="114">
        <v>242</v>
      </c>
      <c r="B270" s="141"/>
      <c r="C270" s="141" t="s">
        <v>164</v>
      </c>
      <c r="D270" s="157" t="s">
        <v>460</v>
      </c>
      <c r="E270" s="158" t="s">
        <v>446</v>
      </c>
      <c r="F270" s="157" t="s">
        <v>59</v>
      </c>
      <c r="G270" s="142">
        <v>1</v>
      </c>
      <c r="H270" s="142" t="s">
        <v>70</v>
      </c>
      <c r="I270" s="145">
        <v>12</v>
      </c>
      <c r="J270" s="148" t="s">
        <v>78</v>
      </c>
      <c r="K270" s="142" t="s">
        <v>95</v>
      </c>
      <c r="L270" s="142" t="s">
        <v>193</v>
      </c>
      <c r="M270" s="146"/>
      <c r="N270" s="147"/>
      <c r="O270" s="142" t="s">
        <v>63</v>
      </c>
      <c r="P270" s="142" t="s">
        <v>64</v>
      </c>
      <c r="Q270" s="150" t="s">
        <v>194</v>
      </c>
      <c r="S270" s="156"/>
      <c r="T270" s="156"/>
      <c r="U270" s="156"/>
      <c r="V270" s="156"/>
      <c r="W270" s="156"/>
      <c r="X270" s="182"/>
      <c r="Y270" s="182"/>
      <c r="Z270" s="182"/>
      <c r="AA270" s="156"/>
      <c r="AB270" s="156"/>
      <c r="AC270" s="156"/>
      <c r="AD270" s="156"/>
      <c r="AE270" s="156"/>
      <c r="AF270" s="156"/>
      <c r="AG270" s="156"/>
    </row>
    <row r="271" spans="1:33" ht="272.45" customHeight="1" x14ac:dyDescent="0.35">
      <c r="A271" s="114">
        <v>243</v>
      </c>
      <c r="B271" s="128"/>
      <c r="C271" s="128" t="s">
        <v>164</v>
      </c>
      <c r="D271" s="138" t="s">
        <v>461</v>
      </c>
      <c r="E271" s="139" t="s">
        <v>447</v>
      </c>
      <c r="F271" s="138" t="s">
        <v>59</v>
      </c>
      <c r="G271" s="115">
        <v>1</v>
      </c>
      <c r="H271" s="115" t="s">
        <v>161</v>
      </c>
      <c r="I271" s="116">
        <v>12</v>
      </c>
      <c r="J271" s="117" t="s">
        <v>87</v>
      </c>
      <c r="K271" s="115" t="s">
        <v>95</v>
      </c>
      <c r="L271" s="115" t="s">
        <v>193</v>
      </c>
      <c r="M271" s="118">
        <v>85705748</v>
      </c>
      <c r="N271" s="119">
        <v>85705748</v>
      </c>
      <c r="O271" s="115" t="s">
        <v>63</v>
      </c>
      <c r="P271" s="115" t="s">
        <v>64</v>
      </c>
      <c r="Q271" s="140" t="s">
        <v>194</v>
      </c>
      <c r="S271" s="120" t="s">
        <v>1624</v>
      </c>
      <c r="T271" s="123" t="s">
        <v>1366</v>
      </c>
      <c r="U271" s="122">
        <v>44442</v>
      </c>
      <c r="V271" s="123" t="s">
        <v>1625</v>
      </c>
      <c r="W271" s="124" t="s">
        <v>956</v>
      </c>
      <c r="X271" s="174">
        <v>85705748</v>
      </c>
      <c r="Y271" s="175">
        <v>0</v>
      </c>
      <c r="Z271" s="174">
        <v>85705748</v>
      </c>
      <c r="AA271" s="123" t="s">
        <v>1626</v>
      </c>
      <c r="AB271" s="268" t="s">
        <v>1609</v>
      </c>
      <c r="AC271" s="123" t="s">
        <v>1627</v>
      </c>
      <c r="AD271" s="267" t="s">
        <v>1611</v>
      </c>
      <c r="AE271" s="267">
        <v>44551</v>
      </c>
      <c r="AF271" s="123" t="s">
        <v>1628</v>
      </c>
      <c r="AG271" s="123" t="s">
        <v>510</v>
      </c>
    </row>
    <row r="272" spans="1:33" ht="272.45" customHeight="1" x14ac:dyDescent="0.35">
      <c r="A272" s="114">
        <v>244</v>
      </c>
      <c r="B272" s="128"/>
      <c r="C272" s="128" t="s">
        <v>164</v>
      </c>
      <c r="D272" s="138" t="s">
        <v>461</v>
      </c>
      <c r="E272" s="139" t="s">
        <v>448</v>
      </c>
      <c r="F272" s="138" t="s">
        <v>59</v>
      </c>
      <c r="G272" s="115">
        <v>1</v>
      </c>
      <c r="H272" s="115" t="s">
        <v>93</v>
      </c>
      <c r="I272" s="116">
        <v>12</v>
      </c>
      <c r="J272" s="117" t="s">
        <v>87</v>
      </c>
      <c r="K272" s="115" t="s">
        <v>95</v>
      </c>
      <c r="L272" s="115" t="s">
        <v>193</v>
      </c>
      <c r="M272" s="118">
        <v>104500000</v>
      </c>
      <c r="N272" s="119">
        <v>104500000</v>
      </c>
      <c r="O272" s="115" t="s">
        <v>63</v>
      </c>
      <c r="P272" s="115" t="s">
        <v>64</v>
      </c>
      <c r="Q272" s="140" t="s">
        <v>194</v>
      </c>
      <c r="S272" s="120" t="s">
        <v>1365</v>
      </c>
      <c r="T272" s="123" t="s">
        <v>1366</v>
      </c>
      <c r="U272" s="122">
        <v>44285</v>
      </c>
      <c r="V272" s="123" t="s">
        <v>1367</v>
      </c>
      <c r="W272" s="124" t="s">
        <v>1237</v>
      </c>
      <c r="X272" s="174">
        <v>84157466</v>
      </c>
      <c r="Y272" s="175">
        <v>0</v>
      </c>
      <c r="Z272" s="174">
        <v>84157466</v>
      </c>
      <c r="AA272" s="123" t="s">
        <v>1368</v>
      </c>
      <c r="AB272" s="265">
        <v>24321</v>
      </c>
      <c r="AC272" s="123" t="s">
        <v>1369</v>
      </c>
      <c r="AD272" s="267">
        <v>44292</v>
      </c>
      <c r="AE272" s="267">
        <v>44561</v>
      </c>
      <c r="AF272" s="123" t="s">
        <v>1370</v>
      </c>
      <c r="AG272" s="123" t="s">
        <v>510</v>
      </c>
    </row>
    <row r="273" spans="1:33" ht="272.45" customHeight="1" x14ac:dyDescent="0.35">
      <c r="A273" s="114">
        <v>245</v>
      </c>
      <c r="B273" s="128"/>
      <c r="C273" s="128" t="s">
        <v>164</v>
      </c>
      <c r="D273" s="138" t="s">
        <v>471</v>
      </c>
      <c r="E273" s="139" t="s">
        <v>470</v>
      </c>
      <c r="F273" s="138" t="s">
        <v>59</v>
      </c>
      <c r="G273" s="115">
        <v>1</v>
      </c>
      <c r="H273" s="115" t="s">
        <v>70</v>
      </c>
      <c r="I273" s="116">
        <v>3</v>
      </c>
      <c r="J273" s="117" t="s">
        <v>108</v>
      </c>
      <c r="K273" s="115" t="s">
        <v>95</v>
      </c>
      <c r="L273" s="115" t="s">
        <v>193</v>
      </c>
      <c r="M273" s="118">
        <v>290598000</v>
      </c>
      <c r="N273" s="119">
        <v>290598000</v>
      </c>
      <c r="O273" s="115" t="s">
        <v>63</v>
      </c>
      <c r="P273" s="115" t="s">
        <v>64</v>
      </c>
      <c r="Q273" s="140" t="s">
        <v>194</v>
      </c>
      <c r="S273" s="120" t="s">
        <v>1629</v>
      </c>
      <c r="T273" s="123" t="s">
        <v>1630</v>
      </c>
      <c r="U273" s="122">
        <v>44460</v>
      </c>
      <c r="V273" s="123" t="s">
        <v>1631</v>
      </c>
      <c r="W273" s="124" t="s">
        <v>1237</v>
      </c>
      <c r="X273" s="174">
        <v>290498000</v>
      </c>
      <c r="Y273" s="175">
        <v>0</v>
      </c>
      <c r="Z273" s="174">
        <v>290498000</v>
      </c>
      <c r="AA273" s="123" t="s">
        <v>1632</v>
      </c>
      <c r="AB273" s="268" t="s">
        <v>1609</v>
      </c>
      <c r="AC273" s="123" t="s">
        <v>1633</v>
      </c>
      <c r="AD273" s="267" t="s">
        <v>1611</v>
      </c>
      <c r="AE273" s="267">
        <v>44561</v>
      </c>
      <c r="AF273" s="123" t="s">
        <v>1484</v>
      </c>
      <c r="AG273" s="123" t="s">
        <v>597</v>
      </c>
    </row>
    <row r="274" spans="1:33" ht="272.45" customHeight="1" x14ac:dyDescent="0.9">
      <c r="A274" s="114">
        <v>246</v>
      </c>
      <c r="B274" s="128"/>
      <c r="C274" s="128" t="s">
        <v>164</v>
      </c>
      <c r="D274" s="138" t="s">
        <v>472</v>
      </c>
      <c r="E274" s="240" t="s">
        <v>469</v>
      </c>
      <c r="F274" s="138" t="s">
        <v>59</v>
      </c>
      <c r="G274" s="115">
        <v>1</v>
      </c>
      <c r="H274" s="241" t="s">
        <v>81</v>
      </c>
      <c r="I274" s="242">
        <v>6</v>
      </c>
      <c r="J274" s="243" t="s">
        <v>108</v>
      </c>
      <c r="K274" s="115" t="s">
        <v>95</v>
      </c>
      <c r="L274" s="115" t="s">
        <v>193</v>
      </c>
      <c r="M274" s="118">
        <v>100000000</v>
      </c>
      <c r="N274" s="118">
        <v>100000000</v>
      </c>
      <c r="O274" s="115" t="s">
        <v>63</v>
      </c>
      <c r="P274" s="115" t="s">
        <v>64</v>
      </c>
      <c r="Q274" s="140" t="s">
        <v>194</v>
      </c>
      <c r="S274" s="156"/>
      <c r="T274" s="156"/>
      <c r="U274" s="156"/>
      <c r="V274" s="156"/>
      <c r="W274" s="156"/>
      <c r="X274" s="182"/>
      <c r="Y274" s="182"/>
      <c r="Z274" s="182"/>
      <c r="AA274" s="156"/>
      <c r="AB274" s="156"/>
      <c r="AC274" s="156"/>
      <c r="AD274" s="156"/>
      <c r="AE274" s="156"/>
      <c r="AF274" s="156"/>
      <c r="AG274" s="156"/>
    </row>
    <row r="275" spans="1:33" ht="272.45" customHeight="1" x14ac:dyDescent="0.9">
      <c r="A275" s="114">
        <v>247</v>
      </c>
      <c r="B275" s="128"/>
      <c r="C275" s="128" t="s">
        <v>164</v>
      </c>
      <c r="D275" s="138" t="s">
        <v>473</v>
      </c>
      <c r="E275" s="139" t="s">
        <v>468</v>
      </c>
      <c r="F275" s="138" t="s">
        <v>59</v>
      </c>
      <c r="G275" s="115">
        <v>1</v>
      </c>
      <c r="H275" s="115" t="s">
        <v>1588</v>
      </c>
      <c r="I275" s="116">
        <v>12</v>
      </c>
      <c r="J275" s="117" t="s">
        <v>78</v>
      </c>
      <c r="K275" s="115" t="s">
        <v>95</v>
      </c>
      <c r="L275" s="115" t="s">
        <v>193</v>
      </c>
      <c r="M275" s="118">
        <v>25000000</v>
      </c>
      <c r="N275" s="119">
        <v>25000000</v>
      </c>
      <c r="O275" s="115" t="s">
        <v>63</v>
      </c>
      <c r="P275" s="115" t="s">
        <v>64</v>
      </c>
      <c r="Q275" s="140" t="s">
        <v>1797</v>
      </c>
      <c r="S275" s="156"/>
      <c r="T275" s="156"/>
      <c r="U275" s="156"/>
      <c r="V275" s="156"/>
      <c r="W275" s="156"/>
      <c r="X275" s="182"/>
      <c r="Y275" s="182"/>
      <c r="Z275" s="182"/>
      <c r="AA275" s="156"/>
      <c r="AB275" s="156"/>
      <c r="AC275" s="156"/>
      <c r="AD275" s="156"/>
      <c r="AE275" s="156"/>
      <c r="AF275" s="156"/>
      <c r="AG275" s="156"/>
    </row>
    <row r="276" spans="1:33" ht="272.45" customHeight="1" x14ac:dyDescent="0.9">
      <c r="A276" s="114">
        <v>248</v>
      </c>
      <c r="B276" s="128"/>
      <c r="C276" s="128" t="s">
        <v>164</v>
      </c>
      <c r="D276" s="138" t="s">
        <v>474</v>
      </c>
      <c r="E276" s="139" t="s">
        <v>1595</v>
      </c>
      <c r="F276" s="138" t="s">
        <v>59</v>
      </c>
      <c r="G276" s="115">
        <v>1</v>
      </c>
      <c r="H276" s="115" t="s">
        <v>81</v>
      </c>
      <c r="I276" s="116">
        <v>26</v>
      </c>
      <c r="J276" s="117" t="s">
        <v>108</v>
      </c>
      <c r="K276" s="115" t="s">
        <v>95</v>
      </c>
      <c r="L276" s="115" t="s">
        <v>193</v>
      </c>
      <c r="M276" s="118">
        <v>207000000</v>
      </c>
      <c r="N276" s="119">
        <v>207000000</v>
      </c>
      <c r="O276" s="115" t="s">
        <v>63</v>
      </c>
      <c r="P276" s="115" t="s">
        <v>64</v>
      </c>
      <c r="Q276" s="140" t="s">
        <v>194</v>
      </c>
      <c r="S276" s="156"/>
      <c r="T276" s="156"/>
      <c r="U276" s="156"/>
      <c r="V276" s="156"/>
      <c r="W276" s="156"/>
      <c r="X276" s="182"/>
      <c r="Y276" s="182"/>
      <c r="Z276" s="182"/>
      <c r="AA276" s="156"/>
      <c r="AB276" s="156"/>
      <c r="AC276" s="156"/>
      <c r="AD276" s="156"/>
      <c r="AE276" s="156"/>
      <c r="AF276" s="156"/>
      <c r="AG276" s="156"/>
    </row>
    <row r="277" spans="1:33" ht="272.45" customHeight="1" x14ac:dyDescent="0.35">
      <c r="A277" s="114">
        <v>249</v>
      </c>
      <c r="B277" s="128"/>
      <c r="C277" s="128" t="s">
        <v>164</v>
      </c>
      <c r="D277" s="138">
        <v>81112501</v>
      </c>
      <c r="E277" s="139" t="s">
        <v>467</v>
      </c>
      <c r="F277" s="138" t="s">
        <v>59</v>
      </c>
      <c r="G277" s="115">
        <v>1</v>
      </c>
      <c r="H277" s="115" t="s">
        <v>151</v>
      </c>
      <c r="I277" s="116">
        <v>12</v>
      </c>
      <c r="J277" s="117" t="s">
        <v>78</v>
      </c>
      <c r="K277" s="115" t="s">
        <v>95</v>
      </c>
      <c r="L277" s="115" t="s">
        <v>193</v>
      </c>
      <c r="M277" s="118">
        <v>4140000</v>
      </c>
      <c r="N277" s="119">
        <v>4140000</v>
      </c>
      <c r="O277" s="115" t="s">
        <v>63</v>
      </c>
      <c r="P277" s="115" t="s">
        <v>64</v>
      </c>
      <c r="Q277" s="140" t="s">
        <v>194</v>
      </c>
      <c r="S277" s="120" t="s">
        <v>1234</v>
      </c>
      <c r="T277" s="123" t="s">
        <v>1235</v>
      </c>
      <c r="U277" s="122">
        <v>44225</v>
      </c>
      <c r="V277" s="123" t="s">
        <v>1236</v>
      </c>
      <c r="W277" s="124" t="s">
        <v>1237</v>
      </c>
      <c r="X277" s="266">
        <v>2900000</v>
      </c>
      <c r="Y277" s="269">
        <v>0</v>
      </c>
      <c r="Z277" s="266">
        <v>2900000</v>
      </c>
      <c r="AA277" s="123" t="s">
        <v>1238</v>
      </c>
      <c r="AB277" s="124">
        <v>23521</v>
      </c>
      <c r="AC277" s="123" t="s">
        <v>1239</v>
      </c>
      <c r="AD277" s="125">
        <v>44225</v>
      </c>
      <c r="AE277" s="125">
        <v>44235</v>
      </c>
      <c r="AF277" s="123" t="s">
        <v>1240</v>
      </c>
      <c r="AG277" s="123" t="s">
        <v>597</v>
      </c>
    </row>
    <row r="278" spans="1:33" ht="272.45" customHeight="1" x14ac:dyDescent="0.9">
      <c r="A278" s="203">
        <v>250</v>
      </c>
      <c r="B278" s="128"/>
      <c r="C278" s="128" t="s">
        <v>164</v>
      </c>
      <c r="D278" s="138" t="s">
        <v>475</v>
      </c>
      <c r="E278" s="139" t="s">
        <v>487</v>
      </c>
      <c r="F278" s="138" t="s">
        <v>59</v>
      </c>
      <c r="G278" s="115">
        <v>1</v>
      </c>
      <c r="H278" s="115" t="s">
        <v>99</v>
      </c>
      <c r="I278" s="116">
        <v>12</v>
      </c>
      <c r="J278" s="117" t="s">
        <v>108</v>
      </c>
      <c r="K278" s="115" t="s">
        <v>95</v>
      </c>
      <c r="L278" s="115" t="s">
        <v>193</v>
      </c>
      <c r="M278" s="118">
        <v>90000000</v>
      </c>
      <c r="N278" s="119">
        <v>90000000</v>
      </c>
      <c r="O278" s="115" t="s">
        <v>63</v>
      </c>
      <c r="P278" s="115" t="s">
        <v>64</v>
      </c>
      <c r="Q278" s="140" t="s">
        <v>194</v>
      </c>
      <c r="S278" s="156"/>
      <c r="T278" s="156"/>
      <c r="U278" s="156"/>
      <c r="V278" s="156"/>
      <c r="W278" s="156"/>
      <c r="X278" s="182"/>
      <c r="Y278" s="182"/>
      <c r="Z278" s="182"/>
      <c r="AA278" s="156"/>
      <c r="AB278" s="156"/>
      <c r="AC278" s="156"/>
      <c r="AD278" s="156"/>
      <c r="AE278" s="156"/>
      <c r="AF278" s="156"/>
      <c r="AG278" s="156"/>
    </row>
    <row r="279" spans="1:33" ht="272.45" customHeight="1" x14ac:dyDescent="0.35">
      <c r="A279" s="114">
        <v>251</v>
      </c>
      <c r="B279" s="128"/>
      <c r="C279" s="128" t="s">
        <v>164</v>
      </c>
      <c r="D279" s="138">
        <v>81112500</v>
      </c>
      <c r="E279" s="139" t="s">
        <v>466</v>
      </c>
      <c r="F279" s="138" t="s">
        <v>59</v>
      </c>
      <c r="G279" s="115">
        <v>1</v>
      </c>
      <c r="H279" s="115" t="s">
        <v>161</v>
      </c>
      <c r="I279" s="116">
        <v>12</v>
      </c>
      <c r="J279" s="117" t="s">
        <v>68</v>
      </c>
      <c r="K279" s="115" t="s">
        <v>95</v>
      </c>
      <c r="L279" s="115" t="s">
        <v>193</v>
      </c>
      <c r="M279" s="118">
        <v>349357000</v>
      </c>
      <c r="N279" s="119">
        <v>349357000</v>
      </c>
      <c r="O279" s="115" t="s">
        <v>63</v>
      </c>
      <c r="P279" s="115" t="s">
        <v>64</v>
      </c>
      <c r="Q279" s="140" t="s">
        <v>194</v>
      </c>
      <c r="S279" s="262" t="s">
        <v>1538</v>
      </c>
      <c r="T279" s="263" t="s">
        <v>1539</v>
      </c>
      <c r="U279" s="264">
        <v>44418</v>
      </c>
      <c r="V279" s="123" t="s">
        <v>1540</v>
      </c>
      <c r="W279" s="124" t="s">
        <v>142</v>
      </c>
      <c r="X279" s="174">
        <v>279035727</v>
      </c>
      <c r="Y279" s="175">
        <v>0</v>
      </c>
      <c r="Z279" s="174">
        <v>279035727</v>
      </c>
      <c r="AA279" s="123" t="s">
        <v>1541</v>
      </c>
      <c r="AB279" s="265">
        <v>31521</v>
      </c>
      <c r="AC279" s="123" t="s">
        <v>1542</v>
      </c>
      <c r="AD279" s="125">
        <v>44418</v>
      </c>
      <c r="AE279" s="125">
        <v>44545</v>
      </c>
      <c r="AF279" s="123" t="s">
        <v>1543</v>
      </c>
      <c r="AG279" s="123" t="s">
        <v>597</v>
      </c>
    </row>
    <row r="280" spans="1:33" ht="272.45" customHeight="1" x14ac:dyDescent="0.35">
      <c r="A280" s="114">
        <v>252</v>
      </c>
      <c r="B280" s="128"/>
      <c r="C280" s="128" t="s">
        <v>164</v>
      </c>
      <c r="D280" s="138" t="s">
        <v>476</v>
      </c>
      <c r="E280" s="139" t="s">
        <v>465</v>
      </c>
      <c r="F280" s="138" t="s">
        <v>59</v>
      </c>
      <c r="G280" s="115">
        <v>1</v>
      </c>
      <c r="H280" s="115" t="s">
        <v>77</v>
      </c>
      <c r="I280" s="116">
        <v>12</v>
      </c>
      <c r="J280" s="117" t="s">
        <v>108</v>
      </c>
      <c r="K280" s="115" t="s">
        <v>95</v>
      </c>
      <c r="L280" s="115" t="s">
        <v>193</v>
      </c>
      <c r="M280" s="118">
        <v>258750000</v>
      </c>
      <c r="N280" s="119">
        <v>258750000</v>
      </c>
      <c r="O280" s="115" t="s">
        <v>63</v>
      </c>
      <c r="P280" s="115" t="s">
        <v>64</v>
      </c>
      <c r="Q280" s="140" t="s">
        <v>194</v>
      </c>
      <c r="S280" s="120" t="s">
        <v>1479</v>
      </c>
      <c r="T280" s="123" t="s">
        <v>1480</v>
      </c>
      <c r="U280" s="122">
        <v>44342</v>
      </c>
      <c r="V280" s="123" t="s">
        <v>1481</v>
      </c>
      <c r="W280" s="124" t="s">
        <v>1237</v>
      </c>
      <c r="X280" s="174">
        <v>256400256</v>
      </c>
      <c r="Y280" s="175">
        <v>0</v>
      </c>
      <c r="Z280" s="174">
        <v>256400256</v>
      </c>
      <c r="AA280" s="123" t="s">
        <v>1482</v>
      </c>
      <c r="AB280" s="124">
        <v>27821</v>
      </c>
      <c r="AC280" s="123" t="s">
        <v>1483</v>
      </c>
      <c r="AD280" s="125">
        <v>44344</v>
      </c>
      <c r="AE280" s="125">
        <v>44708</v>
      </c>
      <c r="AF280" s="123" t="s">
        <v>1484</v>
      </c>
      <c r="AG280" s="123" t="s">
        <v>597</v>
      </c>
    </row>
    <row r="281" spans="1:33" ht="272.45" customHeight="1" x14ac:dyDescent="0.35">
      <c r="A281" s="114">
        <v>253</v>
      </c>
      <c r="B281" s="128"/>
      <c r="C281" s="128" t="s">
        <v>164</v>
      </c>
      <c r="D281" s="138">
        <v>81112500</v>
      </c>
      <c r="E281" s="139" t="s">
        <v>464</v>
      </c>
      <c r="F281" s="138" t="s">
        <v>59</v>
      </c>
      <c r="G281" s="115">
        <v>1</v>
      </c>
      <c r="H281" s="115" t="s">
        <v>161</v>
      </c>
      <c r="I281" s="116">
        <v>12</v>
      </c>
      <c r="J281" s="117" t="s">
        <v>78</v>
      </c>
      <c r="K281" s="115" t="s">
        <v>95</v>
      </c>
      <c r="L281" s="115" t="s">
        <v>193</v>
      </c>
      <c r="M281" s="118">
        <v>25438728</v>
      </c>
      <c r="N281" s="119">
        <v>25438728</v>
      </c>
      <c r="O281" s="115" t="s">
        <v>63</v>
      </c>
      <c r="P281" s="115" t="s">
        <v>64</v>
      </c>
      <c r="Q281" s="140" t="s">
        <v>194</v>
      </c>
      <c r="S281" s="120" t="s">
        <v>1544</v>
      </c>
      <c r="T281" s="123" t="s">
        <v>1545</v>
      </c>
      <c r="U281" s="122">
        <v>44421</v>
      </c>
      <c r="V281" s="123" t="s">
        <v>1546</v>
      </c>
      <c r="W281" s="124" t="s">
        <v>1237</v>
      </c>
      <c r="X281" s="174">
        <v>21900000</v>
      </c>
      <c r="Y281" s="175">
        <v>0</v>
      </c>
      <c r="Z281" s="174">
        <v>21900000</v>
      </c>
      <c r="AA281" s="123" t="s">
        <v>1547</v>
      </c>
      <c r="AB281" s="124">
        <v>32621</v>
      </c>
      <c r="AC281" s="123" t="s">
        <v>1548</v>
      </c>
      <c r="AD281" s="125">
        <v>44421</v>
      </c>
      <c r="AE281" s="125">
        <v>44561</v>
      </c>
      <c r="AF281" s="123" t="s">
        <v>1484</v>
      </c>
      <c r="AG281" s="123" t="s">
        <v>597</v>
      </c>
    </row>
    <row r="282" spans="1:33" ht="272.45" customHeight="1" x14ac:dyDescent="0.9">
      <c r="A282" s="203">
        <v>254</v>
      </c>
      <c r="B282" s="128"/>
      <c r="C282" s="128" t="s">
        <v>164</v>
      </c>
      <c r="D282" s="138" t="s">
        <v>477</v>
      </c>
      <c r="E282" s="139" t="s">
        <v>486</v>
      </c>
      <c r="F282" s="138" t="s">
        <v>59</v>
      </c>
      <c r="G282" s="115">
        <v>1</v>
      </c>
      <c r="H282" s="115" t="s">
        <v>99</v>
      </c>
      <c r="I282" s="116">
        <v>12</v>
      </c>
      <c r="J282" s="117" t="s">
        <v>108</v>
      </c>
      <c r="K282" s="115" t="s">
        <v>95</v>
      </c>
      <c r="L282" s="115" t="s">
        <v>193</v>
      </c>
      <c r="M282" s="118">
        <v>140470255</v>
      </c>
      <c r="N282" s="118">
        <v>140470255</v>
      </c>
      <c r="O282" s="115" t="s">
        <v>63</v>
      </c>
      <c r="P282" s="115" t="s">
        <v>64</v>
      </c>
      <c r="Q282" s="140" t="s">
        <v>1797</v>
      </c>
      <c r="S282" s="156"/>
      <c r="T282" s="156"/>
      <c r="U282" s="156"/>
      <c r="V282" s="156"/>
      <c r="W282" s="156"/>
      <c r="X282" s="182"/>
      <c r="Y282" s="182"/>
      <c r="Z282" s="182"/>
      <c r="AA282" s="156"/>
      <c r="AB282" s="156"/>
      <c r="AC282" s="156"/>
      <c r="AD282" s="156"/>
      <c r="AE282" s="156"/>
      <c r="AF282" s="156"/>
      <c r="AG282" s="156"/>
    </row>
    <row r="283" spans="1:33" ht="272.45" customHeight="1" x14ac:dyDescent="0.35">
      <c r="A283" s="114">
        <v>255</v>
      </c>
      <c r="B283" s="128"/>
      <c r="C283" s="128" t="s">
        <v>164</v>
      </c>
      <c r="D283" s="138" t="s">
        <v>478</v>
      </c>
      <c r="E283" s="139" t="s">
        <v>463</v>
      </c>
      <c r="F283" s="138" t="s">
        <v>59</v>
      </c>
      <c r="G283" s="115">
        <v>1</v>
      </c>
      <c r="H283" s="115" t="s">
        <v>79</v>
      </c>
      <c r="I283" s="116">
        <v>12</v>
      </c>
      <c r="J283" s="117" t="s">
        <v>68</v>
      </c>
      <c r="K283" s="115" t="s">
        <v>95</v>
      </c>
      <c r="L283" s="115" t="s">
        <v>193</v>
      </c>
      <c r="M283" s="118">
        <v>15525000</v>
      </c>
      <c r="N283" s="119">
        <v>15525000</v>
      </c>
      <c r="O283" s="115" t="s">
        <v>63</v>
      </c>
      <c r="P283" s="115" t="s">
        <v>64</v>
      </c>
      <c r="Q283" s="140" t="s">
        <v>194</v>
      </c>
      <c r="S283" s="120" t="s">
        <v>1371</v>
      </c>
      <c r="T283" s="123" t="s">
        <v>1372</v>
      </c>
      <c r="U283" s="122">
        <v>44281</v>
      </c>
      <c r="V283" s="123" t="s">
        <v>1373</v>
      </c>
      <c r="W283" s="124" t="s">
        <v>962</v>
      </c>
      <c r="X283" s="174">
        <v>1913126.22</v>
      </c>
      <c r="Y283" s="175">
        <v>0</v>
      </c>
      <c r="Z283" s="174">
        <v>1913126.22</v>
      </c>
      <c r="AA283" s="123" t="s">
        <v>1374</v>
      </c>
      <c r="AB283" s="265">
        <v>25621</v>
      </c>
      <c r="AC283" s="123" t="s">
        <v>1375</v>
      </c>
      <c r="AD283" s="267">
        <v>44291</v>
      </c>
      <c r="AE283" s="267">
        <v>44346</v>
      </c>
      <c r="AF283" s="123" t="s">
        <v>928</v>
      </c>
      <c r="AG283" s="123" t="s">
        <v>597</v>
      </c>
    </row>
    <row r="284" spans="1:33" ht="272.45" customHeight="1" x14ac:dyDescent="0.9">
      <c r="A284" s="114">
        <v>256</v>
      </c>
      <c r="B284" s="128"/>
      <c r="C284" s="128" t="s">
        <v>164</v>
      </c>
      <c r="D284" s="138" t="s">
        <v>477</v>
      </c>
      <c r="E284" s="139" t="s">
        <v>462</v>
      </c>
      <c r="F284" s="138" t="s">
        <v>59</v>
      </c>
      <c r="G284" s="115">
        <v>1</v>
      </c>
      <c r="H284" s="115" t="s">
        <v>1588</v>
      </c>
      <c r="I284" s="116">
        <v>12</v>
      </c>
      <c r="J284" s="117" t="s">
        <v>78</v>
      </c>
      <c r="K284" s="115" t="s">
        <v>95</v>
      </c>
      <c r="L284" s="115" t="s">
        <v>193</v>
      </c>
      <c r="M284" s="118">
        <v>25438728</v>
      </c>
      <c r="N284" s="118">
        <v>25438728</v>
      </c>
      <c r="O284" s="115" t="s">
        <v>63</v>
      </c>
      <c r="P284" s="115" t="s">
        <v>64</v>
      </c>
      <c r="Q284" s="140" t="s">
        <v>1797</v>
      </c>
      <c r="S284" s="156"/>
      <c r="T284" s="156"/>
      <c r="U284" s="156"/>
      <c r="V284" s="156"/>
      <c r="W284" s="156"/>
      <c r="X284" s="182"/>
      <c r="Y284" s="182"/>
      <c r="Z284" s="182"/>
      <c r="AA284" s="156"/>
      <c r="AB284" s="156"/>
      <c r="AC284" s="156"/>
      <c r="AD284" s="156"/>
      <c r="AE284" s="156"/>
      <c r="AF284" s="156"/>
      <c r="AG284" s="156"/>
    </row>
    <row r="285" spans="1:33" ht="272.45" customHeight="1" x14ac:dyDescent="0.9">
      <c r="A285" s="114">
        <v>257</v>
      </c>
      <c r="B285" s="141"/>
      <c r="C285" s="141" t="s">
        <v>164</v>
      </c>
      <c r="D285" s="157">
        <v>81112502</v>
      </c>
      <c r="E285" s="158" t="s">
        <v>1411</v>
      </c>
      <c r="F285" s="157" t="s">
        <v>212</v>
      </c>
      <c r="G285" s="142">
        <v>1</v>
      </c>
      <c r="H285" s="142" t="s">
        <v>161</v>
      </c>
      <c r="I285" s="145">
        <v>12</v>
      </c>
      <c r="J285" s="142" t="s">
        <v>154</v>
      </c>
      <c r="K285" s="142" t="s">
        <v>95</v>
      </c>
      <c r="L285" s="142" t="s">
        <v>193</v>
      </c>
      <c r="M285" s="147"/>
      <c r="N285" s="147"/>
      <c r="O285" s="142" t="s">
        <v>74</v>
      </c>
      <c r="P285" s="142" t="s">
        <v>75</v>
      </c>
      <c r="Q285" s="150" t="s">
        <v>194</v>
      </c>
      <c r="S285" s="156"/>
      <c r="T285" s="156"/>
      <c r="U285" s="156"/>
      <c r="V285" s="156"/>
      <c r="W285" s="156"/>
      <c r="X285" s="182"/>
      <c r="Y285" s="182"/>
      <c r="Z285" s="182"/>
      <c r="AA285" s="156"/>
      <c r="AB285" s="156"/>
      <c r="AC285" s="156"/>
      <c r="AD285" s="156"/>
      <c r="AE285" s="156"/>
      <c r="AF285" s="156"/>
      <c r="AG285" s="156"/>
    </row>
    <row r="286" spans="1:33" ht="272.45" customHeight="1" x14ac:dyDescent="0.9">
      <c r="A286" s="114">
        <v>258</v>
      </c>
      <c r="B286" s="141"/>
      <c r="C286" s="141" t="s">
        <v>164</v>
      </c>
      <c r="D286" s="157" t="s">
        <v>951</v>
      </c>
      <c r="E286" s="158" t="s">
        <v>485</v>
      </c>
      <c r="F286" s="157" t="s">
        <v>59</v>
      </c>
      <c r="G286" s="142">
        <v>1</v>
      </c>
      <c r="H286" s="142" t="s">
        <v>67</v>
      </c>
      <c r="I286" s="145">
        <v>8</v>
      </c>
      <c r="J286" s="148" t="s">
        <v>106</v>
      </c>
      <c r="K286" s="142" t="s">
        <v>95</v>
      </c>
      <c r="L286" s="142" t="s">
        <v>175</v>
      </c>
      <c r="M286" s="146"/>
      <c r="N286" s="147"/>
      <c r="O286" s="142" t="s">
        <v>63</v>
      </c>
      <c r="P286" s="142" t="s">
        <v>64</v>
      </c>
      <c r="Q286" s="150" t="s">
        <v>194</v>
      </c>
      <c r="S286" s="156"/>
      <c r="T286" s="156"/>
      <c r="U286" s="156"/>
      <c r="V286" s="156"/>
      <c r="W286" s="156"/>
      <c r="X286" s="182"/>
      <c r="Y286" s="182"/>
      <c r="Z286" s="182"/>
      <c r="AA286" s="156"/>
      <c r="AB286" s="156"/>
      <c r="AC286" s="156"/>
      <c r="AD286" s="156"/>
      <c r="AE286" s="156"/>
      <c r="AF286" s="156"/>
      <c r="AG286" s="156"/>
    </row>
    <row r="287" spans="1:33" ht="272.45" customHeight="1" x14ac:dyDescent="0.35">
      <c r="A287" s="114">
        <v>259</v>
      </c>
      <c r="B287" s="128"/>
      <c r="C287" s="128" t="s">
        <v>164</v>
      </c>
      <c r="D287" s="138" t="s">
        <v>479</v>
      </c>
      <c r="E287" s="139" t="s">
        <v>449</v>
      </c>
      <c r="F287" s="138" t="s">
        <v>59</v>
      </c>
      <c r="G287" s="115">
        <v>1</v>
      </c>
      <c r="H287" s="115" t="s">
        <v>86</v>
      </c>
      <c r="I287" s="116">
        <v>12</v>
      </c>
      <c r="J287" s="117" t="s">
        <v>87</v>
      </c>
      <c r="K287" s="115" t="s">
        <v>95</v>
      </c>
      <c r="L287" s="115" t="s">
        <v>175</v>
      </c>
      <c r="M287" s="118">
        <v>120000000</v>
      </c>
      <c r="N287" s="119">
        <v>120000000</v>
      </c>
      <c r="O287" s="115" t="s">
        <v>63</v>
      </c>
      <c r="P287" s="115" t="s">
        <v>64</v>
      </c>
      <c r="Q287" s="140" t="s">
        <v>194</v>
      </c>
      <c r="S287" s="120" t="s">
        <v>1241</v>
      </c>
      <c r="T287" s="123" t="s">
        <v>1242</v>
      </c>
      <c r="U287" s="122">
        <v>44238</v>
      </c>
      <c r="V287" s="123" t="s">
        <v>1243</v>
      </c>
      <c r="W287" s="124" t="s">
        <v>1244</v>
      </c>
      <c r="X287" s="266">
        <v>119880000</v>
      </c>
      <c r="Y287" s="269">
        <v>0</v>
      </c>
      <c r="Z287" s="266">
        <v>119880000</v>
      </c>
      <c r="AA287" s="123" t="s">
        <v>1245</v>
      </c>
      <c r="AB287" s="124">
        <v>22221</v>
      </c>
      <c r="AC287" s="123" t="s">
        <v>1246</v>
      </c>
      <c r="AD287" s="125">
        <v>44238</v>
      </c>
      <c r="AE287" s="125">
        <v>44551</v>
      </c>
      <c r="AF287" s="123" t="s">
        <v>607</v>
      </c>
      <c r="AG287" s="123" t="s">
        <v>597</v>
      </c>
    </row>
    <row r="288" spans="1:33" ht="272.45" customHeight="1" x14ac:dyDescent="0.9">
      <c r="A288" s="114">
        <v>260</v>
      </c>
      <c r="B288" s="141"/>
      <c r="C288" s="141" t="s">
        <v>164</v>
      </c>
      <c r="D288" s="157" t="s">
        <v>479</v>
      </c>
      <c r="E288" s="158" t="s">
        <v>1427</v>
      </c>
      <c r="F288" s="157" t="s">
        <v>59</v>
      </c>
      <c r="G288" s="142">
        <v>1</v>
      </c>
      <c r="H288" s="142" t="s">
        <v>70</v>
      </c>
      <c r="I288" s="145">
        <v>6</v>
      </c>
      <c r="J288" s="148" t="s">
        <v>107</v>
      </c>
      <c r="K288" s="142" t="s">
        <v>95</v>
      </c>
      <c r="L288" s="142" t="s">
        <v>175</v>
      </c>
      <c r="M288" s="146"/>
      <c r="N288" s="147"/>
      <c r="O288" s="142" t="s">
        <v>63</v>
      </c>
      <c r="P288" s="142" t="s">
        <v>64</v>
      </c>
      <c r="Q288" s="150" t="s">
        <v>194</v>
      </c>
      <c r="S288" s="156"/>
      <c r="T288" s="156"/>
      <c r="U288" s="156"/>
      <c r="V288" s="156"/>
      <c r="W288" s="156"/>
      <c r="X288" s="182"/>
      <c r="Y288" s="182"/>
      <c r="Z288" s="182"/>
      <c r="AA288" s="156"/>
      <c r="AB288" s="156"/>
      <c r="AC288" s="156"/>
      <c r="AD288" s="156"/>
      <c r="AE288" s="156"/>
      <c r="AF288" s="156"/>
      <c r="AG288" s="156"/>
    </row>
    <row r="289" spans="1:33" ht="172.5" customHeight="1" x14ac:dyDescent="0.9">
      <c r="A289" s="114">
        <v>261</v>
      </c>
      <c r="B289" s="128"/>
      <c r="C289" s="128" t="s">
        <v>164</v>
      </c>
      <c r="D289" s="138" t="s">
        <v>479</v>
      </c>
      <c r="E289" s="139" t="s">
        <v>450</v>
      </c>
      <c r="F289" s="138" t="s">
        <v>59</v>
      </c>
      <c r="G289" s="115">
        <v>1</v>
      </c>
      <c r="H289" s="115" t="s">
        <v>1588</v>
      </c>
      <c r="I289" s="116">
        <v>6</v>
      </c>
      <c r="J289" s="117" t="s">
        <v>87</v>
      </c>
      <c r="K289" s="115" t="s">
        <v>95</v>
      </c>
      <c r="L289" s="115" t="s">
        <v>175</v>
      </c>
      <c r="M289" s="118">
        <v>300000000</v>
      </c>
      <c r="N289" s="119">
        <v>300000000</v>
      </c>
      <c r="O289" s="115" t="s">
        <v>63</v>
      </c>
      <c r="P289" s="115" t="s">
        <v>64</v>
      </c>
      <c r="Q289" s="140" t="s">
        <v>194</v>
      </c>
      <c r="S289" s="156"/>
      <c r="T289" s="156"/>
      <c r="U289" s="156"/>
      <c r="V289" s="156"/>
      <c r="W289" s="156"/>
      <c r="X289" s="182"/>
      <c r="Y289" s="182"/>
      <c r="Z289" s="182"/>
      <c r="AA289" s="156"/>
      <c r="AB289" s="156"/>
      <c r="AC289" s="156"/>
      <c r="AD289" s="156"/>
      <c r="AE289" s="156"/>
      <c r="AF289" s="156"/>
      <c r="AG289" s="156"/>
    </row>
    <row r="290" spans="1:33" ht="272.45" customHeight="1" x14ac:dyDescent="0.9">
      <c r="A290" s="114">
        <v>262</v>
      </c>
      <c r="B290" s="141"/>
      <c r="C290" s="141" t="s">
        <v>164</v>
      </c>
      <c r="D290" s="157" t="s">
        <v>479</v>
      </c>
      <c r="E290" s="158" t="s">
        <v>451</v>
      </c>
      <c r="F290" s="157" t="s">
        <v>59</v>
      </c>
      <c r="G290" s="142">
        <v>1</v>
      </c>
      <c r="H290" s="142" t="s">
        <v>70</v>
      </c>
      <c r="I290" s="145">
        <v>6</v>
      </c>
      <c r="J290" s="148" t="s">
        <v>87</v>
      </c>
      <c r="K290" s="142" t="s">
        <v>95</v>
      </c>
      <c r="L290" s="142" t="s">
        <v>175</v>
      </c>
      <c r="M290" s="146"/>
      <c r="N290" s="147"/>
      <c r="O290" s="142" t="s">
        <v>74</v>
      </c>
      <c r="P290" s="142" t="s">
        <v>75</v>
      </c>
      <c r="Q290" s="150" t="s">
        <v>194</v>
      </c>
      <c r="S290" s="156"/>
      <c r="T290" s="156"/>
      <c r="U290" s="156"/>
      <c r="V290" s="156"/>
      <c r="W290" s="156"/>
      <c r="X290" s="182"/>
      <c r="Y290" s="182"/>
      <c r="Z290" s="182"/>
      <c r="AA290" s="156"/>
      <c r="AB290" s="156"/>
      <c r="AC290" s="156"/>
      <c r="AD290" s="156"/>
      <c r="AE290" s="156"/>
      <c r="AF290" s="156"/>
      <c r="AG290" s="156"/>
    </row>
    <row r="291" spans="1:33" ht="272.45" customHeight="1" x14ac:dyDescent="0.35">
      <c r="A291" s="114">
        <v>263</v>
      </c>
      <c r="B291" s="159"/>
      <c r="C291" s="128" t="s">
        <v>164</v>
      </c>
      <c r="D291" s="128">
        <v>81112500</v>
      </c>
      <c r="E291" s="128" t="s">
        <v>452</v>
      </c>
      <c r="F291" s="128" t="s">
        <v>59</v>
      </c>
      <c r="G291" s="128">
        <v>1</v>
      </c>
      <c r="H291" s="128" t="s">
        <v>81</v>
      </c>
      <c r="I291" s="128">
        <v>24</v>
      </c>
      <c r="J291" s="128" t="s">
        <v>68</v>
      </c>
      <c r="K291" s="128" t="s">
        <v>95</v>
      </c>
      <c r="L291" s="128" t="s">
        <v>193</v>
      </c>
      <c r="M291" s="118">
        <v>233247622</v>
      </c>
      <c r="N291" s="118">
        <v>233247622</v>
      </c>
      <c r="O291" s="115" t="s">
        <v>63</v>
      </c>
      <c r="P291" s="115" t="s">
        <v>64</v>
      </c>
      <c r="Q291" s="140" t="s">
        <v>194</v>
      </c>
      <c r="S291" s="120" t="s">
        <v>1702</v>
      </c>
      <c r="T291" s="123" t="s">
        <v>1703</v>
      </c>
      <c r="U291" s="122">
        <v>44467</v>
      </c>
      <c r="V291" s="123" t="s">
        <v>1704</v>
      </c>
      <c r="W291" s="124" t="s">
        <v>1237</v>
      </c>
      <c r="X291" s="174">
        <v>233247622</v>
      </c>
      <c r="Y291" s="174">
        <v>0</v>
      </c>
      <c r="Z291" s="174">
        <v>233247622</v>
      </c>
      <c r="AA291" s="123" t="s">
        <v>1705</v>
      </c>
      <c r="AB291" s="124">
        <v>37621</v>
      </c>
      <c r="AC291" s="123" t="s">
        <v>1706</v>
      </c>
      <c r="AD291" s="125" t="s">
        <v>1611</v>
      </c>
      <c r="AE291" s="125">
        <v>44561</v>
      </c>
      <c r="AF291" s="123" t="s">
        <v>1707</v>
      </c>
      <c r="AG291" s="123" t="s">
        <v>597</v>
      </c>
    </row>
    <row r="292" spans="1:33" ht="272.45" customHeight="1" x14ac:dyDescent="0.35">
      <c r="A292" s="114">
        <v>263</v>
      </c>
      <c r="B292" s="159"/>
      <c r="C292" s="128" t="s">
        <v>164</v>
      </c>
      <c r="D292" s="128">
        <v>81112500</v>
      </c>
      <c r="E292" s="128" t="s">
        <v>452</v>
      </c>
      <c r="F292" s="128" t="s">
        <v>59</v>
      </c>
      <c r="G292" s="128">
        <v>1</v>
      </c>
      <c r="H292" s="128" t="s">
        <v>81</v>
      </c>
      <c r="I292" s="128">
        <v>24</v>
      </c>
      <c r="J292" s="128" t="s">
        <v>68</v>
      </c>
      <c r="K292" s="128" t="s">
        <v>95</v>
      </c>
      <c r="L292" s="128" t="s">
        <v>175</v>
      </c>
      <c r="M292" s="118">
        <v>769709995</v>
      </c>
      <c r="N292" s="118">
        <v>769709995</v>
      </c>
      <c r="O292" s="115" t="s">
        <v>63</v>
      </c>
      <c r="P292" s="115" t="s">
        <v>64</v>
      </c>
      <c r="Q292" s="140" t="s">
        <v>194</v>
      </c>
      <c r="S292" s="120" t="s">
        <v>1702</v>
      </c>
      <c r="T292" s="123" t="s">
        <v>1703</v>
      </c>
      <c r="U292" s="122">
        <v>44467</v>
      </c>
      <c r="V292" s="123" t="s">
        <v>1704</v>
      </c>
      <c r="W292" s="124" t="s">
        <v>1237</v>
      </c>
      <c r="X292" s="174">
        <v>769709995</v>
      </c>
      <c r="Y292" s="174">
        <v>0</v>
      </c>
      <c r="Z292" s="174">
        <v>769709995</v>
      </c>
      <c r="AA292" s="123" t="s">
        <v>1705</v>
      </c>
      <c r="AB292" s="124">
        <v>37621</v>
      </c>
      <c r="AC292" s="123" t="s">
        <v>1706</v>
      </c>
      <c r="AD292" s="125" t="s">
        <v>1611</v>
      </c>
      <c r="AE292" s="125">
        <v>44561</v>
      </c>
      <c r="AF292" s="123" t="s">
        <v>1707</v>
      </c>
      <c r="AG292" s="123" t="s">
        <v>597</v>
      </c>
    </row>
    <row r="293" spans="1:33" ht="272.45" customHeight="1" x14ac:dyDescent="0.35">
      <c r="A293" s="114">
        <v>264</v>
      </c>
      <c r="B293" s="128"/>
      <c r="C293" s="128" t="s">
        <v>164</v>
      </c>
      <c r="D293" s="138" t="s">
        <v>480</v>
      </c>
      <c r="E293" s="139" t="s">
        <v>453</v>
      </c>
      <c r="F293" s="138" t="s">
        <v>59</v>
      </c>
      <c r="G293" s="115">
        <v>1</v>
      </c>
      <c r="H293" s="115" t="s">
        <v>67</v>
      </c>
      <c r="I293" s="116">
        <v>12</v>
      </c>
      <c r="J293" s="117" t="s">
        <v>108</v>
      </c>
      <c r="K293" s="115" t="s">
        <v>95</v>
      </c>
      <c r="L293" s="115" t="s">
        <v>175</v>
      </c>
      <c r="M293" s="118">
        <v>265090740</v>
      </c>
      <c r="N293" s="119">
        <v>265090740</v>
      </c>
      <c r="O293" s="115" t="s">
        <v>63</v>
      </c>
      <c r="P293" s="115" t="s">
        <v>64</v>
      </c>
      <c r="Q293" s="140" t="s">
        <v>194</v>
      </c>
      <c r="S293" s="120" t="s">
        <v>1503</v>
      </c>
      <c r="T293" s="123" t="s">
        <v>1504</v>
      </c>
      <c r="U293" s="122">
        <v>44379</v>
      </c>
      <c r="V293" s="123" t="s">
        <v>1505</v>
      </c>
      <c r="W293" s="124" t="s">
        <v>1237</v>
      </c>
      <c r="X293" s="174">
        <v>225262068</v>
      </c>
      <c r="Y293" s="175">
        <v>0</v>
      </c>
      <c r="Z293" s="174">
        <v>225262068</v>
      </c>
      <c r="AA293" s="123" t="s">
        <v>1506</v>
      </c>
      <c r="AB293" s="124">
        <v>29621</v>
      </c>
      <c r="AC293" s="123" t="s">
        <v>1507</v>
      </c>
      <c r="AD293" s="125">
        <v>44384</v>
      </c>
      <c r="AE293" s="125">
        <v>44749</v>
      </c>
      <c r="AF293" s="123" t="s">
        <v>1508</v>
      </c>
      <c r="AG293" s="123" t="s">
        <v>597</v>
      </c>
    </row>
    <row r="294" spans="1:33" ht="272.45" customHeight="1" x14ac:dyDescent="0.35">
      <c r="A294" s="114">
        <v>265</v>
      </c>
      <c r="B294" s="128"/>
      <c r="C294" s="137" t="s">
        <v>109</v>
      </c>
      <c r="D294" s="138">
        <v>82101800</v>
      </c>
      <c r="E294" s="139" t="s">
        <v>454</v>
      </c>
      <c r="F294" s="138" t="s">
        <v>59</v>
      </c>
      <c r="G294" s="115">
        <v>1</v>
      </c>
      <c r="H294" s="115" t="s">
        <v>93</v>
      </c>
      <c r="I294" s="116">
        <v>10</v>
      </c>
      <c r="J294" s="117" t="s">
        <v>78</v>
      </c>
      <c r="K294" s="115" t="s">
        <v>95</v>
      </c>
      <c r="L294" s="115" t="s">
        <v>175</v>
      </c>
      <c r="M294" s="118">
        <v>25000000</v>
      </c>
      <c r="N294" s="119">
        <v>25000000</v>
      </c>
      <c r="O294" s="115" t="s">
        <v>63</v>
      </c>
      <c r="P294" s="115" t="s">
        <v>64</v>
      </c>
      <c r="Q294" s="140" t="s">
        <v>1248</v>
      </c>
      <c r="S294" s="120" t="s">
        <v>1376</v>
      </c>
      <c r="T294" s="123" t="s">
        <v>1377</v>
      </c>
      <c r="U294" s="122">
        <v>44285</v>
      </c>
      <c r="V294" s="123" t="s">
        <v>1378</v>
      </c>
      <c r="W294" s="124" t="s">
        <v>1237</v>
      </c>
      <c r="X294" s="174">
        <v>16619778</v>
      </c>
      <c r="Y294" s="175">
        <v>-16619778</v>
      </c>
      <c r="Z294" s="174"/>
      <c r="AA294" s="123" t="s">
        <v>1379</v>
      </c>
      <c r="AB294" s="265">
        <v>26521</v>
      </c>
      <c r="AC294" s="123" t="s">
        <v>1380</v>
      </c>
      <c r="AD294" s="267">
        <v>44286</v>
      </c>
      <c r="AE294" s="267">
        <v>44561</v>
      </c>
      <c r="AF294" s="123" t="s">
        <v>796</v>
      </c>
      <c r="AG294" s="123" t="s">
        <v>109</v>
      </c>
    </row>
    <row r="295" spans="1:33" ht="272.45" customHeight="1" x14ac:dyDescent="0.35">
      <c r="A295" s="114">
        <v>266</v>
      </c>
      <c r="B295" s="128"/>
      <c r="C295" s="128" t="s">
        <v>164</v>
      </c>
      <c r="D295" s="138">
        <v>43222815</v>
      </c>
      <c r="E295" s="139" t="s">
        <v>455</v>
      </c>
      <c r="F295" s="138" t="s">
        <v>212</v>
      </c>
      <c r="G295" s="115">
        <v>1</v>
      </c>
      <c r="H295" s="115" t="s">
        <v>77</v>
      </c>
      <c r="I295" s="116">
        <v>14</v>
      </c>
      <c r="J295" s="115" t="s">
        <v>154</v>
      </c>
      <c r="K295" s="115" t="s">
        <v>61</v>
      </c>
      <c r="L295" s="115" t="s">
        <v>213</v>
      </c>
      <c r="M295" s="118">
        <v>224000000</v>
      </c>
      <c r="N295" s="119">
        <v>110849820</v>
      </c>
      <c r="O295" s="115" t="s">
        <v>74</v>
      </c>
      <c r="P295" s="115" t="s">
        <v>75</v>
      </c>
      <c r="Q295" s="140" t="s">
        <v>194</v>
      </c>
      <c r="S295" s="120" t="s">
        <v>1474</v>
      </c>
      <c r="T295" s="123" t="s">
        <v>1475</v>
      </c>
      <c r="U295" s="122">
        <v>44340</v>
      </c>
      <c r="V295" s="123" t="s">
        <v>1476</v>
      </c>
      <c r="W295" s="124" t="s">
        <v>956</v>
      </c>
      <c r="X295" s="174">
        <v>105303139.03</v>
      </c>
      <c r="Y295" s="175">
        <v>0</v>
      </c>
      <c r="Z295" s="174">
        <v>54581207.590000004</v>
      </c>
      <c r="AA295" s="123" t="s">
        <v>1477</v>
      </c>
      <c r="AB295" s="124">
        <v>28921</v>
      </c>
      <c r="AC295" s="123" t="s">
        <v>1478</v>
      </c>
      <c r="AD295" s="125">
        <v>44344</v>
      </c>
      <c r="AE295" s="125">
        <v>44773</v>
      </c>
      <c r="AF295" s="123" t="s">
        <v>1240</v>
      </c>
      <c r="AG295" s="123" t="s">
        <v>597</v>
      </c>
    </row>
    <row r="296" spans="1:33" ht="272.45" customHeight="1" x14ac:dyDescent="0.9">
      <c r="A296" s="114">
        <v>267</v>
      </c>
      <c r="B296" s="141"/>
      <c r="C296" s="141" t="s">
        <v>164</v>
      </c>
      <c r="D296" s="157" t="s">
        <v>952</v>
      </c>
      <c r="E296" s="158" t="s">
        <v>456</v>
      </c>
      <c r="F296" s="157" t="s">
        <v>212</v>
      </c>
      <c r="G296" s="142">
        <v>1</v>
      </c>
      <c r="H296" s="142" t="s">
        <v>93</v>
      </c>
      <c r="I296" s="145">
        <v>9</v>
      </c>
      <c r="J296" s="142" t="s">
        <v>108</v>
      </c>
      <c r="K296" s="142" t="s">
        <v>61</v>
      </c>
      <c r="L296" s="142" t="s">
        <v>100</v>
      </c>
      <c r="M296" s="146"/>
      <c r="N296" s="147"/>
      <c r="O296" s="142" t="s">
        <v>63</v>
      </c>
      <c r="P296" s="142" t="s">
        <v>64</v>
      </c>
      <c r="Q296" s="150" t="s">
        <v>194</v>
      </c>
      <c r="S296" s="156"/>
      <c r="T296" s="156"/>
      <c r="U296" s="156"/>
      <c r="V296" s="156"/>
      <c r="W296" s="156"/>
      <c r="X296" s="182"/>
      <c r="Y296" s="182"/>
      <c r="Z296" s="182"/>
      <c r="AA296" s="156"/>
      <c r="AB296" s="156"/>
      <c r="AC296" s="156"/>
      <c r="AD296" s="156"/>
      <c r="AE296" s="156"/>
      <c r="AF296" s="156"/>
      <c r="AG296" s="156"/>
    </row>
    <row r="297" spans="1:33" ht="272.45" customHeight="1" x14ac:dyDescent="0.9">
      <c r="A297" s="114">
        <v>268</v>
      </c>
      <c r="B297" s="141"/>
      <c r="C297" s="141" t="s">
        <v>164</v>
      </c>
      <c r="D297" s="157" t="s">
        <v>481</v>
      </c>
      <c r="E297" s="158" t="s">
        <v>1247</v>
      </c>
      <c r="F297" s="157" t="s">
        <v>59</v>
      </c>
      <c r="G297" s="142">
        <v>1</v>
      </c>
      <c r="H297" s="142" t="s">
        <v>79</v>
      </c>
      <c r="I297" s="145">
        <v>1</v>
      </c>
      <c r="J297" s="142" t="s">
        <v>60</v>
      </c>
      <c r="K297" s="142" t="s">
        <v>61</v>
      </c>
      <c r="L297" s="142" t="s">
        <v>104</v>
      </c>
      <c r="M297" s="146"/>
      <c r="N297" s="147"/>
      <c r="O297" s="142" t="s">
        <v>63</v>
      </c>
      <c r="P297" s="142" t="s">
        <v>64</v>
      </c>
      <c r="Q297" s="150" t="s">
        <v>194</v>
      </c>
      <c r="S297" s="156"/>
      <c r="T297" s="156"/>
      <c r="U297" s="156"/>
      <c r="V297" s="156"/>
      <c r="W297" s="156"/>
      <c r="X297" s="182"/>
      <c r="Y297" s="182"/>
      <c r="Z297" s="182"/>
      <c r="AA297" s="156"/>
      <c r="AB297" s="156"/>
      <c r="AC297" s="156"/>
      <c r="AD297" s="156"/>
      <c r="AE297" s="156"/>
      <c r="AF297" s="156"/>
      <c r="AG297" s="156"/>
    </row>
    <row r="298" spans="1:33" ht="239.1" customHeight="1" x14ac:dyDescent="0.35">
      <c r="A298" s="114">
        <v>269</v>
      </c>
      <c r="B298" s="128"/>
      <c r="C298" s="115" t="s">
        <v>123</v>
      </c>
      <c r="D298" s="129" t="s">
        <v>490</v>
      </c>
      <c r="E298" s="130" t="s">
        <v>945</v>
      </c>
      <c r="F298" s="128" t="s">
        <v>59</v>
      </c>
      <c r="G298" s="115">
        <v>1</v>
      </c>
      <c r="H298" s="115" t="s">
        <v>79</v>
      </c>
      <c r="I298" s="116">
        <v>1</v>
      </c>
      <c r="J298" s="115" t="s">
        <v>142</v>
      </c>
      <c r="K298" s="115" t="s">
        <v>61</v>
      </c>
      <c r="L298" s="115" t="s">
        <v>104</v>
      </c>
      <c r="M298" s="118">
        <v>300000</v>
      </c>
      <c r="N298" s="244">
        <v>300000</v>
      </c>
      <c r="O298" s="115" t="s">
        <v>63</v>
      </c>
      <c r="P298" s="115" t="s">
        <v>64</v>
      </c>
      <c r="Q298" s="117" t="s">
        <v>168</v>
      </c>
      <c r="S298" s="120" t="s">
        <v>1381</v>
      </c>
      <c r="T298" s="123" t="s">
        <v>1382</v>
      </c>
      <c r="U298" s="122">
        <v>44283</v>
      </c>
      <c r="V298" s="123" t="s">
        <v>1383</v>
      </c>
      <c r="W298" s="124" t="s">
        <v>962</v>
      </c>
      <c r="X298" s="174">
        <v>91580</v>
      </c>
      <c r="Y298" s="175">
        <v>0</v>
      </c>
      <c r="Z298" s="174">
        <v>91580</v>
      </c>
      <c r="AA298" s="123" t="s">
        <v>1384</v>
      </c>
      <c r="AB298" s="124">
        <v>25421</v>
      </c>
      <c r="AC298" s="123" t="s">
        <v>1385</v>
      </c>
      <c r="AD298" s="125">
        <v>44284</v>
      </c>
      <c r="AE298" s="125">
        <v>44344</v>
      </c>
      <c r="AF298" s="123" t="s">
        <v>1331</v>
      </c>
      <c r="AG298" s="123" t="s">
        <v>510</v>
      </c>
    </row>
    <row r="299" spans="1:33" s="90" customFormat="1" ht="239.1" customHeight="1" x14ac:dyDescent="0.35">
      <c r="A299" s="114">
        <v>270</v>
      </c>
      <c r="B299" s="128" t="s">
        <v>948</v>
      </c>
      <c r="C299" s="115" t="s">
        <v>129</v>
      </c>
      <c r="D299" s="245">
        <v>80101706</v>
      </c>
      <c r="E299" s="139" t="s">
        <v>949</v>
      </c>
      <c r="F299" s="128" t="s">
        <v>59</v>
      </c>
      <c r="G299" s="115">
        <v>1</v>
      </c>
      <c r="H299" s="115" t="s">
        <v>93</v>
      </c>
      <c r="I299" s="116">
        <v>10</v>
      </c>
      <c r="J299" s="115" t="s">
        <v>115</v>
      </c>
      <c r="K299" s="115" t="s">
        <v>95</v>
      </c>
      <c r="L299" s="115" t="s">
        <v>159</v>
      </c>
      <c r="M299" s="118">
        <v>47351040</v>
      </c>
      <c r="N299" s="118">
        <v>47351040</v>
      </c>
      <c r="O299" s="115" t="s">
        <v>63</v>
      </c>
      <c r="P299" s="115" t="s">
        <v>64</v>
      </c>
      <c r="Q299" s="140" t="s">
        <v>950</v>
      </c>
      <c r="R299" s="91"/>
      <c r="S299" s="120" t="s">
        <v>1303</v>
      </c>
      <c r="T299" s="123" t="s">
        <v>1304</v>
      </c>
      <c r="U299" s="122">
        <v>44252</v>
      </c>
      <c r="V299" s="123" t="s">
        <v>1281</v>
      </c>
      <c r="W299" s="124" t="s">
        <v>502</v>
      </c>
      <c r="X299" s="174">
        <v>45637680</v>
      </c>
      <c r="Y299" s="181">
        <v>0</v>
      </c>
      <c r="Z299" s="174">
        <v>45637680</v>
      </c>
      <c r="AA299" s="123" t="s">
        <v>1305</v>
      </c>
      <c r="AB299" s="124">
        <v>25721</v>
      </c>
      <c r="AC299" s="123" t="s">
        <v>496</v>
      </c>
      <c r="AD299" s="125">
        <v>44253</v>
      </c>
      <c r="AE299" s="125">
        <v>44550</v>
      </c>
      <c r="AF299" s="123" t="s">
        <v>1283</v>
      </c>
      <c r="AG299" s="123" t="s">
        <v>129</v>
      </c>
    </row>
    <row r="300" spans="1:33" s="90" customFormat="1" ht="239.1" customHeight="1" x14ac:dyDescent="0.35">
      <c r="A300" s="114">
        <v>271</v>
      </c>
      <c r="B300" s="128" t="s">
        <v>176</v>
      </c>
      <c r="C300" s="128" t="s">
        <v>130</v>
      </c>
      <c r="D300" s="138">
        <v>80101706</v>
      </c>
      <c r="E300" s="139" t="s">
        <v>1250</v>
      </c>
      <c r="F300" s="128" t="s">
        <v>59</v>
      </c>
      <c r="G300" s="128">
        <v>1</v>
      </c>
      <c r="H300" s="128" t="s">
        <v>79</v>
      </c>
      <c r="I300" s="128">
        <v>6</v>
      </c>
      <c r="J300" s="128" t="s">
        <v>115</v>
      </c>
      <c r="K300" s="128" t="s">
        <v>95</v>
      </c>
      <c r="L300" s="128" t="s">
        <v>175</v>
      </c>
      <c r="M300" s="160">
        <v>42000000</v>
      </c>
      <c r="N300" s="160">
        <v>42000000</v>
      </c>
      <c r="O300" s="128" t="s">
        <v>63</v>
      </c>
      <c r="P300" s="128" t="s">
        <v>64</v>
      </c>
      <c r="Q300" s="140" t="s">
        <v>191</v>
      </c>
      <c r="R300" s="91"/>
      <c r="S300" s="120" t="s">
        <v>1306</v>
      </c>
      <c r="T300" s="123" t="s">
        <v>1307</v>
      </c>
      <c r="U300" s="122">
        <v>44258</v>
      </c>
      <c r="V300" s="123" t="s">
        <v>1308</v>
      </c>
      <c r="W300" s="124" t="s">
        <v>502</v>
      </c>
      <c r="X300" s="174">
        <v>41766666</v>
      </c>
      <c r="Y300" s="181">
        <v>0</v>
      </c>
      <c r="Z300" s="174">
        <v>41766666</v>
      </c>
      <c r="AA300" s="123" t="s">
        <v>1309</v>
      </c>
      <c r="AB300" s="124">
        <v>26221</v>
      </c>
      <c r="AC300" s="123" t="s">
        <v>1310</v>
      </c>
      <c r="AD300" s="125">
        <v>44259</v>
      </c>
      <c r="AE300" s="125">
        <v>44441</v>
      </c>
      <c r="AF300" s="123" t="s">
        <v>1311</v>
      </c>
      <c r="AG300" s="123" t="s">
        <v>130</v>
      </c>
    </row>
    <row r="301" spans="1:33" s="90" customFormat="1" ht="239.1" customHeight="1" x14ac:dyDescent="0.35">
      <c r="A301" s="114">
        <v>272</v>
      </c>
      <c r="B301" s="128" t="s">
        <v>176</v>
      </c>
      <c r="C301" s="128" t="s">
        <v>130</v>
      </c>
      <c r="D301" s="138">
        <v>80101706</v>
      </c>
      <c r="E301" s="139" t="s">
        <v>1251</v>
      </c>
      <c r="F301" s="128" t="s">
        <v>59</v>
      </c>
      <c r="G301" s="128">
        <v>1</v>
      </c>
      <c r="H301" s="128" t="s">
        <v>79</v>
      </c>
      <c r="I301" s="128">
        <v>9.5</v>
      </c>
      <c r="J301" s="128" t="s">
        <v>115</v>
      </c>
      <c r="K301" s="128" t="s">
        <v>95</v>
      </c>
      <c r="L301" s="128" t="s">
        <v>175</v>
      </c>
      <c r="M301" s="160">
        <v>17652800</v>
      </c>
      <c r="N301" s="160">
        <v>17652800</v>
      </c>
      <c r="O301" s="128" t="s">
        <v>63</v>
      </c>
      <c r="P301" s="128" t="s">
        <v>64</v>
      </c>
      <c r="Q301" s="140" t="s">
        <v>191</v>
      </c>
      <c r="R301" s="91"/>
      <c r="S301" s="120" t="s">
        <v>1386</v>
      </c>
      <c r="T301" s="123" t="s">
        <v>1387</v>
      </c>
      <c r="U301" s="122">
        <v>44279</v>
      </c>
      <c r="V301" s="123" t="s">
        <v>1388</v>
      </c>
      <c r="W301" s="124" t="s">
        <v>494</v>
      </c>
      <c r="X301" s="174">
        <v>15652149</v>
      </c>
      <c r="Y301" s="175">
        <v>0</v>
      </c>
      <c r="Z301" s="174">
        <v>15652149</v>
      </c>
      <c r="AA301" s="123" t="s">
        <v>1389</v>
      </c>
      <c r="AB301" s="124">
        <v>26721</v>
      </c>
      <c r="AC301" s="123" t="s">
        <v>496</v>
      </c>
      <c r="AD301" s="125">
        <v>44279</v>
      </c>
      <c r="AE301" s="125">
        <v>44550</v>
      </c>
      <c r="AF301" s="123" t="s">
        <v>591</v>
      </c>
      <c r="AG301" s="123" t="s">
        <v>130</v>
      </c>
    </row>
    <row r="302" spans="1:33" s="90" customFormat="1" ht="239.1" customHeight="1" x14ac:dyDescent="0.35">
      <c r="A302" s="114">
        <v>273</v>
      </c>
      <c r="B302" s="128" t="s">
        <v>200</v>
      </c>
      <c r="C302" s="128" t="s">
        <v>111</v>
      </c>
      <c r="D302" s="138">
        <v>80101706</v>
      </c>
      <c r="E302" s="139" t="s">
        <v>1252</v>
      </c>
      <c r="F302" s="128" t="s">
        <v>59</v>
      </c>
      <c r="G302" s="128">
        <v>1</v>
      </c>
      <c r="H302" s="128" t="s">
        <v>79</v>
      </c>
      <c r="I302" s="128">
        <v>5</v>
      </c>
      <c r="J302" s="128" t="s">
        <v>115</v>
      </c>
      <c r="K302" s="128" t="s">
        <v>95</v>
      </c>
      <c r="L302" s="128" t="s">
        <v>175</v>
      </c>
      <c r="M302" s="160">
        <v>70000000</v>
      </c>
      <c r="N302" s="160">
        <v>70000000</v>
      </c>
      <c r="O302" s="128" t="s">
        <v>63</v>
      </c>
      <c r="P302" s="128" t="s">
        <v>64</v>
      </c>
      <c r="Q302" s="161" t="s">
        <v>208</v>
      </c>
      <c r="R302" s="91"/>
      <c r="S302" s="120" t="s">
        <v>1321</v>
      </c>
      <c r="T302" s="123" t="s">
        <v>1322</v>
      </c>
      <c r="U302" s="122">
        <v>44271</v>
      </c>
      <c r="V302" s="123" t="s">
        <v>1323</v>
      </c>
      <c r="W302" s="124" t="s">
        <v>502</v>
      </c>
      <c r="X302" s="174">
        <v>70000000</v>
      </c>
      <c r="Y302" s="175">
        <v>0</v>
      </c>
      <c r="Z302" s="174">
        <v>70000000</v>
      </c>
      <c r="AA302" s="123" t="s">
        <v>1324</v>
      </c>
      <c r="AB302" s="124">
        <v>27021</v>
      </c>
      <c r="AC302" s="123" t="s">
        <v>1325</v>
      </c>
      <c r="AD302" s="125">
        <v>44271</v>
      </c>
      <c r="AE302" s="125">
        <v>44424</v>
      </c>
      <c r="AF302" s="123" t="s">
        <v>1213</v>
      </c>
      <c r="AG302" s="123" t="s">
        <v>111</v>
      </c>
    </row>
    <row r="303" spans="1:33" s="90" customFormat="1" ht="239.1" customHeight="1" x14ac:dyDescent="0.35">
      <c r="A303" s="114">
        <v>274</v>
      </c>
      <c r="B303" s="128" t="s">
        <v>948</v>
      </c>
      <c r="C303" s="115" t="s">
        <v>129</v>
      </c>
      <c r="D303" s="245">
        <v>80101706</v>
      </c>
      <c r="E303" s="139" t="s">
        <v>1255</v>
      </c>
      <c r="F303" s="128" t="s">
        <v>59</v>
      </c>
      <c r="G303" s="115">
        <v>1</v>
      </c>
      <c r="H303" s="115" t="s">
        <v>79</v>
      </c>
      <c r="I303" s="116">
        <v>3</v>
      </c>
      <c r="J303" s="115" t="s">
        <v>115</v>
      </c>
      <c r="K303" s="115" t="s">
        <v>95</v>
      </c>
      <c r="L303" s="115" t="s">
        <v>159</v>
      </c>
      <c r="M303" s="118">
        <v>7788000</v>
      </c>
      <c r="N303" s="118">
        <v>7788000</v>
      </c>
      <c r="O303" s="115" t="s">
        <v>63</v>
      </c>
      <c r="P303" s="115" t="s">
        <v>64</v>
      </c>
      <c r="Q303" s="140" t="s">
        <v>950</v>
      </c>
      <c r="R303" s="91"/>
      <c r="S303" s="120" t="s">
        <v>1390</v>
      </c>
      <c r="T303" s="123" t="s">
        <v>1391</v>
      </c>
      <c r="U303" s="122">
        <v>44274</v>
      </c>
      <c r="V303" s="123" t="s">
        <v>1392</v>
      </c>
      <c r="W303" s="124" t="s">
        <v>502</v>
      </c>
      <c r="X303" s="174">
        <v>7788000</v>
      </c>
      <c r="Y303" s="175">
        <v>0</v>
      </c>
      <c r="Z303" s="174">
        <v>7788000</v>
      </c>
      <c r="AA303" s="123" t="s">
        <v>1393</v>
      </c>
      <c r="AB303" s="124">
        <v>27521</v>
      </c>
      <c r="AC303" s="123" t="s">
        <v>1394</v>
      </c>
      <c r="AD303" s="125">
        <v>44278</v>
      </c>
      <c r="AE303" s="125">
        <v>44369</v>
      </c>
      <c r="AF303" s="123" t="s">
        <v>1395</v>
      </c>
      <c r="AG303" s="123" t="s">
        <v>1396</v>
      </c>
    </row>
    <row r="304" spans="1:33" s="90" customFormat="1" ht="239.1" customHeight="1" x14ac:dyDescent="0.9">
      <c r="A304" s="114">
        <v>275</v>
      </c>
      <c r="B304" s="141"/>
      <c r="C304" s="141" t="s">
        <v>123</v>
      </c>
      <c r="D304" s="143" t="s">
        <v>1412</v>
      </c>
      <c r="E304" s="144" t="s">
        <v>1320</v>
      </c>
      <c r="F304" s="141" t="s">
        <v>59</v>
      </c>
      <c r="G304" s="142">
        <v>1</v>
      </c>
      <c r="H304" s="142" t="s">
        <v>67</v>
      </c>
      <c r="I304" s="145">
        <v>1</v>
      </c>
      <c r="J304" s="142" t="s">
        <v>1256</v>
      </c>
      <c r="K304" s="142" t="s">
        <v>61</v>
      </c>
      <c r="L304" s="142" t="s">
        <v>71</v>
      </c>
      <c r="M304" s="118"/>
      <c r="N304" s="119"/>
      <c r="O304" s="162" t="s">
        <v>63</v>
      </c>
      <c r="P304" s="162" t="s">
        <v>64</v>
      </c>
      <c r="Q304" s="163" t="s">
        <v>168</v>
      </c>
      <c r="R304" s="91"/>
      <c r="X304" s="183"/>
      <c r="Y304" s="183"/>
      <c r="Z304" s="183"/>
    </row>
    <row r="305" spans="1:33" s="90" customFormat="1" ht="239.1" customHeight="1" x14ac:dyDescent="0.35">
      <c r="A305" s="114">
        <v>276</v>
      </c>
      <c r="B305" s="128" t="s">
        <v>181</v>
      </c>
      <c r="C305" s="137" t="s">
        <v>127</v>
      </c>
      <c r="D305" s="138">
        <v>80101706</v>
      </c>
      <c r="E305" s="139" t="s">
        <v>1409</v>
      </c>
      <c r="F305" s="138" t="s">
        <v>59</v>
      </c>
      <c r="G305" s="115">
        <v>1</v>
      </c>
      <c r="H305" s="115" t="s">
        <v>77</v>
      </c>
      <c r="I305" s="116">
        <v>7.8</v>
      </c>
      <c r="J305" s="117" t="s">
        <v>87</v>
      </c>
      <c r="K305" s="115" t="s">
        <v>95</v>
      </c>
      <c r="L305" s="115" t="s">
        <v>175</v>
      </c>
      <c r="M305" s="118">
        <v>36774316</v>
      </c>
      <c r="N305" s="118">
        <v>36774316</v>
      </c>
      <c r="O305" s="115" t="s">
        <v>63</v>
      </c>
      <c r="P305" s="115" t="s">
        <v>64</v>
      </c>
      <c r="Q305" s="140" t="s">
        <v>196</v>
      </c>
      <c r="R305" s="91"/>
      <c r="S305" s="120" t="s">
        <v>1419</v>
      </c>
      <c r="T305" s="123" t="s">
        <v>1420</v>
      </c>
      <c r="U305" s="122">
        <v>44319</v>
      </c>
      <c r="V305" s="123" t="s">
        <v>1421</v>
      </c>
      <c r="W305" s="124" t="s">
        <v>502</v>
      </c>
      <c r="X305" s="174">
        <v>35340000</v>
      </c>
      <c r="Y305" s="175">
        <v>0</v>
      </c>
      <c r="Z305" s="174">
        <v>35340000</v>
      </c>
      <c r="AA305" s="123" t="s">
        <v>1422</v>
      </c>
      <c r="AB305" s="124">
        <v>29221</v>
      </c>
      <c r="AC305" s="123" t="s">
        <v>1423</v>
      </c>
      <c r="AD305" s="125">
        <v>44320</v>
      </c>
      <c r="AE305" s="125">
        <v>44551</v>
      </c>
      <c r="AF305" s="123" t="s">
        <v>615</v>
      </c>
      <c r="AG305" s="123" t="s">
        <v>616</v>
      </c>
    </row>
    <row r="306" spans="1:33" s="90" customFormat="1" ht="312.60000000000002" customHeight="1" x14ac:dyDescent="0.35">
      <c r="A306" s="114">
        <v>277</v>
      </c>
      <c r="B306" s="159"/>
      <c r="C306" s="115" t="s">
        <v>119</v>
      </c>
      <c r="D306" s="129" t="s">
        <v>90</v>
      </c>
      <c r="E306" s="130" t="s">
        <v>1410</v>
      </c>
      <c r="F306" s="128" t="s">
        <v>59</v>
      </c>
      <c r="G306" s="115">
        <v>1</v>
      </c>
      <c r="H306" s="115" t="s">
        <v>67</v>
      </c>
      <c r="I306" s="116">
        <v>7</v>
      </c>
      <c r="J306" s="115" t="s">
        <v>68</v>
      </c>
      <c r="K306" s="115" t="s">
        <v>61</v>
      </c>
      <c r="L306" s="115" t="s">
        <v>91</v>
      </c>
      <c r="M306" s="118">
        <v>165860000</v>
      </c>
      <c r="N306" s="118">
        <v>165860000</v>
      </c>
      <c r="O306" s="115" t="s">
        <v>63</v>
      </c>
      <c r="P306" s="115" t="s">
        <v>64</v>
      </c>
      <c r="Q306" s="117" t="s">
        <v>65</v>
      </c>
      <c r="R306" s="91"/>
      <c r="S306" s="120" t="s">
        <v>1469</v>
      </c>
      <c r="T306" s="123" t="s">
        <v>1470</v>
      </c>
      <c r="U306" s="122">
        <v>44347</v>
      </c>
      <c r="V306" s="123" t="s">
        <v>1471</v>
      </c>
      <c r="W306" s="124" t="s">
        <v>1237</v>
      </c>
      <c r="X306" s="174">
        <v>115669337.23999999</v>
      </c>
      <c r="Y306" s="175">
        <v>0</v>
      </c>
      <c r="Z306" s="174">
        <v>115669337.23999999</v>
      </c>
      <c r="AA306" s="123" t="s">
        <v>1472</v>
      </c>
      <c r="AB306" s="124">
        <v>22921</v>
      </c>
      <c r="AC306" s="123" t="s">
        <v>1473</v>
      </c>
      <c r="AD306" s="125">
        <v>44347</v>
      </c>
      <c r="AE306" s="125">
        <v>44551</v>
      </c>
      <c r="AF306" s="123" t="s">
        <v>1438</v>
      </c>
      <c r="AG306" s="123" t="s">
        <v>498</v>
      </c>
    </row>
    <row r="307" spans="1:33" s="90" customFormat="1" ht="239.1" customHeight="1" x14ac:dyDescent="0.9">
      <c r="A307" s="114">
        <v>278</v>
      </c>
      <c r="B307" s="159"/>
      <c r="C307" s="115" t="s">
        <v>123</v>
      </c>
      <c r="D307" s="129" t="s">
        <v>1418</v>
      </c>
      <c r="E307" s="130" t="s">
        <v>1417</v>
      </c>
      <c r="F307" s="128" t="s">
        <v>59</v>
      </c>
      <c r="G307" s="115">
        <v>1</v>
      </c>
      <c r="H307" s="115" t="s">
        <v>99</v>
      </c>
      <c r="I307" s="116">
        <v>1</v>
      </c>
      <c r="J307" s="115" t="s">
        <v>1414</v>
      </c>
      <c r="K307" s="115" t="s">
        <v>61</v>
      </c>
      <c r="L307" s="115" t="s">
        <v>97</v>
      </c>
      <c r="M307" s="118">
        <v>12000000</v>
      </c>
      <c r="N307" s="118">
        <v>12000000</v>
      </c>
      <c r="O307" s="115" t="s">
        <v>63</v>
      </c>
      <c r="P307" s="115" t="s">
        <v>64</v>
      </c>
      <c r="Q307" s="117" t="s">
        <v>65</v>
      </c>
      <c r="R307" s="91"/>
      <c r="X307" s="183"/>
      <c r="Y307" s="183"/>
      <c r="Z307" s="183"/>
    </row>
    <row r="308" spans="1:33" s="90" customFormat="1" ht="239.1" customHeight="1" x14ac:dyDescent="0.9">
      <c r="A308" s="114">
        <v>279</v>
      </c>
      <c r="B308" s="246"/>
      <c r="C308" s="128" t="s">
        <v>164</v>
      </c>
      <c r="D308" s="128" t="s">
        <v>1415</v>
      </c>
      <c r="E308" s="130" t="s">
        <v>1416</v>
      </c>
      <c r="F308" s="128" t="s">
        <v>59</v>
      </c>
      <c r="G308" s="128">
        <v>1</v>
      </c>
      <c r="H308" s="115" t="s">
        <v>81</v>
      </c>
      <c r="I308" s="116">
        <v>1</v>
      </c>
      <c r="J308" s="128" t="s">
        <v>108</v>
      </c>
      <c r="K308" s="128" t="s">
        <v>95</v>
      </c>
      <c r="L308" s="115" t="s">
        <v>175</v>
      </c>
      <c r="M308" s="160">
        <v>110000000</v>
      </c>
      <c r="N308" s="160">
        <v>110000000</v>
      </c>
      <c r="O308" s="128" t="s">
        <v>63</v>
      </c>
      <c r="P308" s="128" t="s">
        <v>64</v>
      </c>
      <c r="Q308" s="130" t="s">
        <v>194</v>
      </c>
      <c r="R308" s="91"/>
      <c r="X308" s="183"/>
      <c r="Y308" s="183"/>
      <c r="Z308" s="183"/>
    </row>
    <row r="309" spans="1:33" s="90" customFormat="1" ht="239.1" customHeight="1" x14ac:dyDescent="0.35">
      <c r="A309" s="114">
        <v>280</v>
      </c>
      <c r="B309" s="128" t="s">
        <v>181</v>
      </c>
      <c r="C309" s="137" t="s">
        <v>128</v>
      </c>
      <c r="D309" s="138">
        <v>80101706</v>
      </c>
      <c r="E309" s="139" t="s">
        <v>1425</v>
      </c>
      <c r="F309" s="138" t="s">
        <v>59</v>
      </c>
      <c r="G309" s="115">
        <v>1</v>
      </c>
      <c r="H309" s="115" t="s">
        <v>70</v>
      </c>
      <c r="I309" s="116">
        <v>6</v>
      </c>
      <c r="J309" s="117" t="s">
        <v>87</v>
      </c>
      <c r="K309" s="115" t="s">
        <v>95</v>
      </c>
      <c r="L309" s="115" t="s">
        <v>175</v>
      </c>
      <c r="M309" s="118">
        <v>17445120</v>
      </c>
      <c r="N309" s="118">
        <v>17445120</v>
      </c>
      <c r="O309" s="115" t="s">
        <v>63</v>
      </c>
      <c r="P309" s="115" t="s">
        <v>64</v>
      </c>
      <c r="Q309" s="140" t="s">
        <v>1426</v>
      </c>
      <c r="R309" s="91"/>
      <c r="S309" s="120" t="s">
        <v>1460</v>
      </c>
      <c r="T309" s="123" t="s">
        <v>902</v>
      </c>
      <c r="U309" s="122">
        <v>44368</v>
      </c>
      <c r="V309" s="123" t="s">
        <v>1461</v>
      </c>
      <c r="W309" s="124" t="s">
        <v>502</v>
      </c>
      <c r="X309" s="174">
        <v>17400000</v>
      </c>
      <c r="Y309" s="175">
        <v>0</v>
      </c>
      <c r="Z309" s="174">
        <v>17400000</v>
      </c>
      <c r="AA309" s="123" t="s">
        <v>1462</v>
      </c>
      <c r="AB309" s="124">
        <v>30821</v>
      </c>
      <c r="AC309" s="123" t="s">
        <v>1463</v>
      </c>
      <c r="AD309" s="267">
        <v>44369</v>
      </c>
      <c r="AE309" s="267">
        <v>44551</v>
      </c>
      <c r="AF309" s="123" t="s">
        <v>1464</v>
      </c>
      <c r="AG309" s="123" t="s">
        <v>128</v>
      </c>
    </row>
    <row r="310" spans="1:33" s="90" customFormat="1" ht="239.1" customHeight="1" x14ac:dyDescent="0.9">
      <c r="A310" s="114">
        <v>281</v>
      </c>
      <c r="B310" s="128"/>
      <c r="C310" s="115" t="s">
        <v>119</v>
      </c>
      <c r="D310" s="129" t="s">
        <v>102</v>
      </c>
      <c r="E310" s="130" t="s">
        <v>1431</v>
      </c>
      <c r="F310" s="128" t="s">
        <v>59</v>
      </c>
      <c r="G310" s="115">
        <v>1</v>
      </c>
      <c r="H310" s="115" t="s">
        <v>1750</v>
      </c>
      <c r="I310" s="116">
        <v>3</v>
      </c>
      <c r="J310" s="115" t="s">
        <v>78</v>
      </c>
      <c r="K310" s="115" t="s">
        <v>61</v>
      </c>
      <c r="L310" s="115" t="s">
        <v>103</v>
      </c>
      <c r="M310" s="118">
        <v>1000000</v>
      </c>
      <c r="N310" s="118">
        <v>1000000</v>
      </c>
      <c r="O310" s="115" t="s">
        <v>63</v>
      </c>
      <c r="P310" s="115" t="s">
        <v>64</v>
      </c>
      <c r="Q310" s="117" t="s">
        <v>65</v>
      </c>
      <c r="R310" s="91"/>
      <c r="X310" s="183"/>
      <c r="Y310" s="183"/>
      <c r="Z310" s="183"/>
    </row>
    <row r="311" spans="1:33" ht="231" customHeight="1" x14ac:dyDescent="0.9">
      <c r="A311" s="164">
        <v>282</v>
      </c>
      <c r="B311" s="141" t="s">
        <v>197</v>
      </c>
      <c r="C311" s="142" t="s">
        <v>114</v>
      </c>
      <c r="D311" s="143">
        <v>80101706</v>
      </c>
      <c r="E311" s="144" t="s">
        <v>1432</v>
      </c>
      <c r="F311" s="141" t="s">
        <v>59</v>
      </c>
      <c r="G311" s="142">
        <v>1</v>
      </c>
      <c r="H311" s="142" t="s">
        <v>99</v>
      </c>
      <c r="I311" s="145">
        <v>2.5</v>
      </c>
      <c r="J311" s="142" t="s">
        <v>87</v>
      </c>
      <c r="K311" s="142" t="s">
        <v>95</v>
      </c>
      <c r="L311" s="142" t="s">
        <v>159</v>
      </c>
      <c r="M311" s="146"/>
      <c r="N311" s="247"/>
      <c r="O311" s="142" t="s">
        <v>63</v>
      </c>
      <c r="P311" s="142" t="s">
        <v>64</v>
      </c>
      <c r="Q311" s="148" t="s">
        <v>160</v>
      </c>
      <c r="S311" s="25"/>
      <c r="T311" s="25"/>
      <c r="U311" s="25"/>
      <c r="V311" s="25"/>
      <c r="W311" s="25"/>
      <c r="X311" s="184"/>
      <c r="Y311" s="184"/>
      <c r="Z311" s="184"/>
      <c r="AA311" s="25"/>
      <c r="AB311" s="25"/>
      <c r="AC311" s="25"/>
      <c r="AD311" s="25"/>
      <c r="AE311" s="25"/>
      <c r="AF311" s="25"/>
      <c r="AG311" s="25"/>
    </row>
    <row r="312" spans="1:33" ht="337.5" x14ac:dyDescent="0.35">
      <c r="A312" s="114">
        <v>283</v>
      </c>
      <c r="B312" s="128" t="s">
        <v>198</v>
      </c>
      <c r="C312" s="137" t="s">
        <v>114</v>
      </c>
      <c r="D312" s="138">
        <v>80101706</v>
      </c>
      <c r="E312" s="139" t="s">
        <v>1428</v>
      </c>
      <c r="F312" s="138" t="s">
        <v>59</v>
      </c>
      <c r="G312" s="115">
        <v>1</v>
      </c>
      <c r="H312" s="115" t="s">
        <v>70</v>
      </c>
      <c r="I312" s="116">
        <v>6</v>
      </c>
      <c r="J312" s="117" t="s">
        <v>87</v>
      </c>
      <c r="K312" s="115" t="s">
        <v>95</v>
      </c>
      <c r="L312" s="115" t="s">
        <v>159</v>
      </c>
      <c r="M312" s="118">
        <v>42491328</v>
      </c>
      <c r="N312" s="244">
        <v>42491328</v>
      </c>
      <c r="O312" s="115" t="s">
        <v>63</v>
      </c>
      <c r="P312" s="115" t="s">
        <v>64</v>
      </c>
      <c r="Q312" s="140" t="s">
        <v>160</v>
      </c>
      <c r="S312" s="120" t="s">
        <v>1465</v>
      </c>
      <c r="T312" s="123" t="s">
        <v>1466</v>
      </c>
      <c r="U312" s="122">
        <v>44365</v>
      </c>
      <c r="V312" s="123" t="s">
        <v>1296</v>
      </c>
      <c r="W312" s="124" t="s">
        <v>502</v>
      </c>
      <c r="X312" s="174">
        <v>41120640</v>
      </c>
      <c r="Y312" s="175">
        <v>0</v>
      </c>
      <c r="Z312" s="174">
        <v>41120640</v>
      </c>
      <c r="AA312" s="123" t="s">
        <v>1467</v>
      </c>
      <c r="AB312" s="270" t="s">
        <v>1549</v>
      </c>
      <c r="AC312" s="123" t="s">
        <v>1468</v>
      </c>
      <c r="AD312" s="125">
        <v>44368</v>
      </c>
      <c r="AE312" s="125">
        <v>44550</v>
      </c>
      <c r="AF312" s="123" t="s">
        <v>624</v>
      </c>
      <c r="AG312" s="123" t="s">
        <v>114</v>
      </c>
    </row>
    <row r="313" spans="1:33" ht="318.75" x14ac:dyDescent="0.35">
      <c r="A313" s="114">
        <v>284</v>
      </c>
      <c r="B313" s="128" t="s">
        <v>192</v>
      </c>
      <c r="C313" s="115" t="s">
        <v>164</v>
      </c>
      <c r="D313" s="129">
        <v>80101706</v>
      </c>
      <c r="E313" s="130" t="s">
        <v>1550</v>
      </c>
      <c r="F313" s="128" t="s">
        <v>59</v>
      </c>
      <c r="G313" s="115">
        <v>1</v>
      </c>
      <c r="H313" s="115" t="s">
        <v>81</v>
      </c>
      <c r="I313" s="116">
        <v>3</v>
      </c>
      <c r="J313" s="115" t="s">
        <v>87</v>
      </c>
      <c r="K313" s="115" t="s">
        <v>95</v>
      </c>
      <c r="L313" s="115" t="s">
        <v>193</v>
      </c>
      <c r="M313" s="118">
        <v>27326535</v>
      </c>
      <c r="N313" s="118">
        <v>27326535</v>
      </c>
      <c r="O313" s="244" t="s">
        <v>63</v>
      </c>
      <c r="P313" s="115" t="s">
        <v>64</v>
      </c>
      <c r="Q313" s="115" t="s">
        <v>194</v>
      </c>
      <c r="S313" s="120" t="s">
        <v>1708</v>
      </c>
      <c r="T313" s="123" t="s">
        <v>1709</v>
      </c>
      <c r="U313" s="122">
        <v>44470</v>
      </c>
      <c r="V313" s="123" t="s">
        <v>1710</v>
      </c>
      <c r="W313" s="124" t="s">
        <v>502</v>
      </c>
      <c r="X313" s="174">
        <v>23682997</v>
      </c>
      <c r="Y313" s="175">
        <v>0</v>
      </c>
      <c r="Z313" s="174">
        <v>23682997</v>
      </c>
      <c r="AA313" s="123" t="s">
        <v>1711</v>
      </c>
      <c r="AB313" s="268" t="s">
        <v>1609</v>
      </c>
      <c r="AC313" s="123" t="s">
        <v>1712</v>
      </c>
      <c r="AD313" s="125" t="s">
        <v>1611</v>
      </c>
      <c r="AE313" s="125">
        <v>44551</v>
      </c>
      <c r="AF313" s="123" t="s">
        <v>607</v>
      </c>
      <c r="AG313" s="123" t="s">
        <v>597</v>
      </c>
    </row>
    <row r="314" spans="1:33" ht="272.45" customHeight="1" x14ac:dyDescent="0.35">
      <c r="A314" s="114">
        <v>285</v>
      </c>
      <c r="B314" s="128"/>
      <c r="C314" s="137" t="s">
        <v>109</v>
      </c>
      <c r="D314" s="138" t="s">
        <v>1491</v>
      </c>
      <c r="E314" s="139" t="s">
        <v>1492</v>
      </c>
      <c r="F314" s="166" t="s">
        <v>59</v>
      </c>
      <c r="G314" s="166">
        <v>1</v>
      </c>
      <c r="H314" s="115" t="s">
        <v>72</v>
      </c>
      <c r="I314" s="116">
        <v>4</v>
      </c>
      <c r="J314" s="117" t="s">
        <v>78</v>
      </c>
      <c r="K314" s="115" t="s">
        <v>95</v>
      </c>
      <c r="L314" s="115" t="s">
        <v>175</v>
      </c>
      <c r="M314" s="118">
        <v>24500000</v>
      </c>
      <c r="N314" s="118">
        <v>24500000</v>
      </c>
      <c r="O314" s="115" t="s">
        <v>63</v>
      </c>
      <c r="P314" s="115" t="s">
        <v>64</v>
      </c>
      <c r="Q314" s="140" t="s">
        <v>1248</v>
      </c>
      <c r="R314" s="96"/>
      <c r="S314" s="128" t="s">
        <v>1634</v>
      </c>
      <c r="T314" s="263" t="s">
        <v>1635</v>
      </c>
      <c r="U314" s="264">
        <v>44447</v>
      </c>
      <c r="V314" s="123" t="s">
        <v>1636</v>
      </c>
      <c r="W314" s="124" t="s">
        <v>1237</v>
      </c>
      <c r="X314" s="266">
        <v>8275855</v>
      </c>
      <c r="Y314" s="175">
        <v>0</v>
      </c>
      <c r="Z314" s="266">
        <v>8275855</v>
      </c>
      <c r="AA314" s="123" t="s">
        <v>1637</v>
      </c>
      <c r="AB314" s="265">
        <v>32521</v>
      </c>
      <c r="AC314" s="123" t="s">
        <v>1638</v>
      </c>
      <c r="AD314" s="267">
        <v>44448</v>
      </c>
      <c r="AE314" s="125">
        <v>44554</v>
      </c>
      <c r="AF314" s="123" t="s">
        <v>796</v>
      </c>
      <c r="AG314" s="123" t="s">
        <v>109</v>
      </c>
    </row>
    <row r="315" spans="1:33" ht="201.75" customHeight="1" x14ac:dyDescent="0.35">
      <c r="A315" s="114">
        <v>286</v>
      </c>
      <c r="B315" s="128" t="s">
        <v>1551</v>
      </c>
      <c r="C315" s="137" t="s">
        <v>566</v>
      </c>
      <c r="D315" s="138">
        <v>80101706</v>
      </c>
      <c r="E315" s="139" t="s">
        <v>1493</v>
      </c>
      <c r="F315" s="166" t="s">
        <v>59</v>
      </c>
      <c r="G315" s="166">
        <v>1</v>
      </c>
      <c r="H315" s="115" t="s">
        <v>72</v>
      </c>
      <c r="I315" s="116">
        <v>4</v>
      </c>
      <c r="J315" s="117" t="s">
        <v>87</v>
      </c>
      <c r="K315" s="115" t="s">
        <v>95</v>
      </c>
      <c r="L315" s="115" t="s">
        <v>175</v>
      </c>
      <c r="M315" s="118">
        <v>36667000</v>
      </c>
      <c r="N315" s="118">
        <v>36667000</v>
      </c>
      <c r="O315" s="115" t="s">
        <v>63</v>
      </c>
      <c r="P315" s="115" t="s">
        <v>64</v>
      </c>
      <c r="Q315" s="140" t="s">
        <v>1500</v>
      </c>
      <c r="R315" s="96"/>
      <c r="S315" s="128" t="s">
        <v>1639</v>
      </c>
      <c r="T315" s="263" t="s">
        <v>1640</v>
      </c>
      <c r="U315" s="264">
        <v>44439</v>
      </c>
      <c r="V315" s="123" t="s">
        <v>1641</v>
      </c>
      <c r="W315" s="124" t="s">
        <v>502</v>
      </c>
      <c r="X315" s="266">
        <v>32266666</v>
      </c>
      <c r="Y315" s="175">
        <v>0</v>
      </c>
      <c r="Z315" s="266">
        <v>32266666</v>
      </c>
      <c r="AA315" s="123" t="s">
        <v>1642</v>
      </c>
      <c r="AB315" s="265">
        <v>33821</v>
      </c>
      <c r="AC315" s="123" t="s">
        <v>1643</v>
      </c>
      <c r="AD315" s="267">
        <v>44440</v>
      </c>
      <c r="AE315" s="125">
        <v>44550</v>
      </c>
      <c r="AF315" s="123" t="s">
        <v>565</v>
      </c>
      <c r="AG315" s="123" t="s">
        <v>566</v>
      </c>
    </row>
    <row r="316" spans="1:33" ht="375" x14ac:dyDescent="0.35">
      <c r="A316" s="168">
        <v>287</v>
      </c>
      <c r="B316" s="128"/>
      <c r="C316" s="137" t="s">
        <v>566</v>
      </c>
      <c r="D316" s="138">
        <v>80101706</v>
      </c>
      <c r="E316" s="139" t="s">
        <v>1502</v>
      </c>
      <c r="F316" s="166" t="s">
        <v>59</v>
      </c>
      <c r="G316" s="166">
        <v>1</v>
      </c>
      <c r="H316" s="115" t="s">
        <v>161</v>
      </c>
      <c r="I316" s="116">
        <v>5</v>
      </c>
      <c r="J316" s="117" t="s">
        <v>87</v>
      </c>
      <c r="K316" s="115" t="s">
        <v>95</v>
      </c>
      <c r="L316" s="115" t="s">
        <v>175</v>
      </c>
      <c r="M316" s="118">
        <v>10000000</v>
      </c>
      <c r="N316" s="244">
        <v>10000000</v>
      </c>
      <c r="O316" s="115" t="s">
        <v>63</v>
      </c>
      <c r="P316" s="115" t="s">
        <v>64</v>
      </c>
      <c r="Q316" s="140" t="s">
        <v>1500</v>
      </c>
      <c r="R316" s="96"/>
      <c r="S316" s="128" t="s">
        <v>1552</v>
      </c>
      <c r="T316" s="263" t="s">
        <v>1553</v>
      </c>
      <c r="U316" s="264">
        <v>44399</v>
      </c>
      <c r="V316" s="123" t="s">
        <v>1554</v>
      </c>
      <c r="W316" s="124" t="s">
        <v>494</v>
      </c>
      <c r="X316" s="266">
        <v>10000000</v>
      </c>
      <c r="Y316" s="175">
        <v>0</v>
      </c>
      <c r="Z316" s="266">
        <v>10000000</v>
      </c>
      <c r="AA316" s="123" t="s">
        <v>1555</v>
      </c>
      <c r="AB316" s="265">
        <v>32421</v>
      </c>
      <c r="AC316" s="123" t="s">
        <v>1556</v>
      </c>
      <c r="AD316" s="267">
        <v>44400</v>
      </c>
      <c r="AE316" s="125">
        <v>44552</v>
      </c>
      <c r="AF316" s="123" t="s">
        <v>565</v>
      </c>
      <c r="AG316" s="123" t="s">
        <v>566</v>
      </c>
    </row>
    <row r="317" spans="1:33" ht="272.45" customHeight="1" x14ac:dyDescent="0.35">
      <c r="A317" s="114">
        <v>288</v>
      </c>
      <c r="B317" s="128"/>
      <c r="C317" s="137" t="s">
        <v>164</v>
      </c>
      <c r="D317" s="138">
        <v>80101706</v>
      </c>
      <c r="E317" s="139" t="s">
        <v>1494</v>
      </c>
      <c r="F317" s="166" t="s">
        <v>59</v>
      </c>
      <c r="G317" s="166">
        <v>1</v>
      </c>
      <c r="H317" s="115" t="s">
        <v>81</v>
      </c>
      <c r="I317" s="116">
        <v>3.5</v>
      </c>
      <c r="J317" s="117" t="s">
        <v>87</v>
      </c>
      <c r="K317" s="115" t="s">
        <v>95</v>
      </c>
      <c r="L317" s="115" t="s">
        <v>175</v>
      </c>
      <c r="M317" s="118">
        <v>24500000</v>
      </c>
      <c r="N317" s="118">
        <v>24500000</v>
      </c>
      <c r="O317" s="115" t="s">
        <v>63</v>
      </c>
      <c r="P317" s="115" t="s">
        <v>64</v>
      </c>
      <c r="Q317" s="140" t="s">
        <v>1501</v>
      </c>
      <c r="R317" s="96"/>
      <c r="S317" s="128" t="s">
        <v>1644</v>
      </c>
      <c r="T317" s="263" t="s">
        <v>1645</v>
      </c>
      <c r="U317" s="264">
        <v>44459</v>
      </c>
      <c r="V317" s="123" t="s">
        <v>1646</v>
      </c>
      <c r="W317" s="124" t="s">
        <v>502</v>
      </c>
      <c r="X317" s="266">
        <v>22500000</v>
      </c>
      <c r="Y317" s="175">
        <v>0</v>
      </c>
      <c r="Z317" s="266">
        <v>22500000</v>
      </c>
      <c r="AA317" s="123" t="s">
        <v>1647</v>
      </c>
      <c r="AB317" s="268" t="s">
        <v>1609</v>
      </c>
      <c r="AC317" s="123" t="s">
        <v>496</v>
      </c>
      <c r="AD317" s="267" t="s">
        <v>1611</v>
      </c>
      <c r="AE317" s="125">
        <v>44550</v>
      </c>
      <c r="AF317" s="123" t="s">
        <v>1508</v>
      </c>
      <c r="AG317" s="123" t="s">
        <v>597</v>
      </c>
    </row>
    <row r="318" spans="1:33" ht="272.45" customHeight="1" x14ac:dyDescent="0.35">
      <c r="A318" s="114">
        <v>289</v>
      </c>
      <c r="B318" s="128"/>
      <c r="C318" s="137" t="s">
        <v>164</v>
      </c>
      <c r="D318" s="138">
        <v>80101706</v>
      </c>
      <c r="E318" s="139" t="s">
        <v>1495</v>
      </c>
      <c r="F318" s="166" t="s">
        <v>59</v>
      </c>
      <c r="G318" s="166">
        <v>1</v>
      </c>
      <c r="H318" s="115" t="s">
        <v>81</v>
      </c>
      <c r="I318" s="116">
        <v>3.5</v>
      </c>
      <c r="J318" s="117" t="s">
        <v>87</v>
      </c>
      <c r="K318" s="115" t="s">
        <v>95</v>
      </c>
      <c r="L318" s="115" t="s">
        <v>175</v>
      </c>
      <c r="M318" s="118">
        <v>24500000</v>
      </c>
      <c r="N318" s="118">
        <v>24500000</v>
      </c>
      <c r="O318" s="115" t="s">
        <v>63</v>
      </c>
      <c r="P318" s="115" t="s">
        <v>64</v>
      </c>
      <c r="Q318" s="140" t="s">
        <v>1501</v>
      </c>
      <c r="R318" s="96"/>
      <c r="S318" s="128" t="s">
        <v>1713</v>
      </c>
      <c r="T318" s="263" t="s">
        <v>1714</v>
      </c>
      <c r="U318" s="264">
        <v>44462</v>
      </c>
      <c r="V318" s="123" t="s">
        <v>1715</v>
      </c>
      <c r="W318" s="124" t="s">
        <v>502</v>
      </c>
      <c r="X318" s="266">
        <v>10750299</v>
      </c>
      <c r="Y318" s="175">
        <v>0</v>
      </c>
      <c r="Z318" s="266">
        <v>10750299</v>
      </c>
      <c r="AA318" s="123" t="s">
        <v>1716</v>
      </c>
      <c r="AB318" s="268" t="s">
        <v>1717</v>
      </c>
      <c r="AC318" s="123" t="s">
        <v>1718</v>
      </c>
      <c r="AD318" s="267">
        <v>44463</v>
      </c>
      <c r="AE318" s="125">
        <v>44550</v>
      </c>
      <c r="AF318" s="123" t="s">
        <v>1508</v>
      </c>
      <c r="AG318" s="123" t="s">
        <v>597</v>
      </c>
    </row>
    <row r="319" spans="1:33" ht="272.45" customHeight="1" x14ac:dyDescent="0.35">
      <c r="A319" s="168">
        <v>290</v>
      </c>
      <c r="B319" s="128"/>
      <c r="C319" s="137" t="s">
        <v>164</v>
      </c>
      <c r="D319" s="138">
        <v>80101706</v>
      </c>
      <c r="E319" s="139" t="s">
        <v>1496</v>
      </c>
      <c r="F319" s="166" t="s">
        <v>59</v>
      </c>
      <c r="G319" s="166">
        <v>1</v>
      </c>
      <c r="H319" s="115" t="s">
        <v>81</v>
      </c>
      <c r="I319" s="242">
        <v>2.5</v>
      </c>
      <c r="J319" s="117" t="s">
        <v>87</v>
      </c>
      <c r="K319" s="115" t="s">
        <v>95</v>
      </c>
      <c r="L319" s="115" t="s">
        <v>175</v>
      </c>
      <c r="M319" s="118">
        <v>15000000</v>
      </c>
      <c r="N319" s="118">
        <v>15000000</v>
      </c>
      <c r="O319" s="115" t="s">
        <v>63</v>
      </c>
      <c r="P319" s="115" t="s">
        <v>64</v>
      </c>
      <c r="Q319" s="140" t="s">
        <v>1501</v>
      </c>
      <c r="R319" s="96"/>
      <c r="S319" s="128" t="s">
        <v>1648</v>
      </c>
      <c r="T319" s="263" t="s">
        <v>1649</v>
      </c>
      <c r="U319" s="264">
        <v>44459</v>
      </c>
      <c r="V319" s="123" t="s">
        <v>1650</v>
      </c>
      <c r="W319" s="124" t="s">
        <v>502</v>
      </c>
      <c r="X319" s="266">
        <v>14000000</v>
      </c>
      <c r="Y319" s="175">
        <v>0</v>
      </c>
      <c r="Z319" s="266">
        <v>14000000</v>
      </c>
      <c r="AA319" s="123" t="s">
        <v>1651</v>
      </c>
      <c r="AB319" s="268" t="s">
        <v>1609</v>
      </c>
      <c r="AC319" s="123" t="s">
        <v>1652</v>
      </c>
      <c r="AD319" s="267" t="s">
        <v>1611</v>
      </c>
      <c r="AE319" s="125">
        <v>44530</v>
      </c>
      <c r="AF319" s="123" t="s">
        <v>1508</v>
      </c>
      <c r="AG319" s="123" t="s">
        <v>597</v>
      </c>
    </row>
    <row r="320" spans="1:33" ht="272.45" customHeight="1" x14ac:dyDescent="0.35">
      <c r="A320" s="168">
        <v>291</v>
      </c>
      <c r="B320" s="128"/>
      <c r="C320" s="137" t="s">
        <v>164</v>
      </c>
      <c r="D320" s="138">
        <v>80101706</v>
      </c>
      <c r="E320" s="139" t="s">
        <v>1497</v>
      </c>
      <c r="F320" s="166" t="s">
        <v>59</v>
      </c>
      <c r="G320" s="166">
        <v>1</v>
      </c>
      <c r="H320" s="115" t="s">
        <v>81</v>
      </c>
      <c r="I320" s="116">
        <v>3.5</v>
      </c>
      <c r="J320" s="117" t="s">
        <v>87</v>
      </c>
      <c r="K320" s="115" t="s">
        <v>95</v>
      </c>
      <c r="L320" s="115" t="s">
        <v>175</v>
      </c>
      <c r="M320" s="118">
        <v>21233333</v>
      </c>
      <c r="N320" s="118">
        <v>21233333</v>
      </c>
      <c r="O320" s="115" t="s">
        <v>63</v>
      </c>
      <c r="P320" s="115" t="s">
        <v>64</v>
      </c>
      <c r="Q320" s="140" t="s">
        <v>1501</v>
      </c>
      <c r="R320" s="96"/>
      <c r="S320" s="128" t="s">
        <v>1719</v>
      </c>
      <c r="T320" s="263" t="s">
        <v>1720</v>
      </c>
      <c r="U320" s="264">
        <v>44469</v>
      </c>
      <c r="V320" s="123" t="s">
        <v>1721</v>
      </c>
      <c r="W320" s="124" t="s">
        <v>502</v>
      </c>
      <c r="X320" s="266">
        <v>17066666</v>
      </c>
      <c r="Y320" s="175">
        <v>0</v>
      </c>
      <c r="Z320" s="266">
        <v>17066666</v>
      </c>
      <c r="AA320" s="123" t="s">
        <v>1722</v>
      </c>
      <c r="AB320" s="268" t="s">
        <v>1609</v>
      </c>
      <c r="AC320" s="123" t="s">
        <v>1718</v>
      </c>
      <c r="AD320" s="267" t="s">
        <v>1611</v>
      </c>
      <c r="AE320" s="125">
        <v>44550</v>
      </c>
      <c r="AF320" s="123" t="s">
        <v>1508</v>
      </c>
      <c r="AG320" s="123" t="s">
        <v>597</v>
      </c>
    </row>
    <row r="321" spans="1:33" ht="272.45" customHeight="1" x14ac:dyDescent="0.35">
      <c r="A321" s="168">
        <v>292</v>
      </c>
      <c r="B321" s="128"/>
      <c r="C321" s="137" t="s">
        <v>109</v>
      </c>
      <c r="D321" s="138">
        <v>80101706</v>
      </c>
      <c r="E321" s="139" t="s">
        <v>1498</v>
      </c>
      <c r="F321" s="166" t="s">
        <v>59</v>
      </c>
      <c r="G321" s="166">
        <v>1</v>
      </c>
      <c r="H321" s="115" t="s">
        <v>81</v>
      </c>
      <c r="I321" s="116">
        <v>3.5</v>
      </c>
      <c r="J321" s="117" t="s">
        <v>87</v>
      </c>
      <c r="K321" s="115" t="s">
        <v>95</v>
      </c>
      <c r="L321" s="115" t="s">
        <v>175</v>
      </c>
      <c r="M321" s="118">
        <v>17666667</v>
      </c>
      <c r="N321" s="118">
        <v>17666667</v>
      </c>
      <c r="O321" s="115" t="s">
        <v>63</v>
      </c>
      <c r="P321" s="115" t="s">
        <v>64</v>
      </c>
      <c r="Q321" s="140" t="s">
        <v>1248</v>
      </c>
      <c r="R321" s="96"/>
      <c r="S321" s="128" t="s">
        <v>1754</v>
      </c>
      <c r="T321" s="263" t="s">
        <v>1755</v>
      </c>
      <c r="U321" s="264">
        <v>44480</v>
      </c>
      <c r="V321" s="123" t="s">
        <v>1756</v>
      </c>
      <c r="W321" s="124" t="s">
        <v>502</v>
      </c>
      <c r="X321" s="266">
        <v>12189999</v>
      </c>
      <c r="Y321" s="175">
        <v>0</v>
      </c>
      <c r="Z321" s="266">
        <v>12189999</v>
      </c>
      <c r="AA321" s="123" t="s">
        <v>1757</v>
      </c>
      <c r="AB321" s="268" t="s">
        <v>1609</v>
      </c>
      <c r="AC321" s="123" t="s">
        <v>1758</v>
      </c>
      <c r="AD321" s="267" t="s">
        <v>1611</v>
      </c>
      <c r="AE321" s="125">
        <v>44550</v>
      </c>
      <c r="AF321" s="123" t="s">
        <v>796</v>
      </c>
      <c r="AG321" s="123" t="s">
        <v>109</v>
      </c>
    </row>
    <row r="322" spans="1:33" ht="272.45" customHeight="1" x14ac:dyDescent="0.9">
      <c r="A322" s="168">
        <v>293</v>
      </c>
      <c r="B322" s="128"/>
      <c r="C322" s="137" t="s">
        <v>109</v>
      </c>
      <c r="D322" s="138">
        <v>80101706</v>
      </c>
      <c r="E322" s="139" t="s">
        <v>1499</v>
      </c>
      <c r="F322" s="166" t="s">
        <v>59</v>
      </c>
      <c r="G322" s="166">
        <v>1</v>
      </c>
      <c r="H322" s="115" t="s">
        <v>1588</v>
      </c>
      <c r="I322" s="116">
        <v>1</v>
      </c>
      <c r="J322" s="117" t="s">
        <v>87</v>
      </c>
      <c r="K322" s="115" t="s">
        <v>95</v>
      </c>
      <c r="L322" s="115" t="s">
        <v>175</v>
      </c>
      <c r="M322" s="118">
        <v>5300000</v>
      </c>
      <c r="N322" s="118">
        <v>5300000</v>
      </c>
      <c r="O322" s="115" t="s">
        <v>63</v>
      </c>
      <c r="P322" s="115" t="s">
        <v>64</v>
      </c>
      <c r="Q322" s="140" t="s">
        <v>1248</v>
      </c>
      <c r="R322" s="96"/>
      <c r="S322" s="167"/>
      <c r="T322" s="25"/>
      <c r="U322" s="25"/>
      <c r="V322" s="25"/>
      <c r="W322" s="25"/>
      <c r="X322" s="185"/>
      <c r="Y322" s="185"/>
      <c r="Z322" s="184"/>
      <c r="AA322" s="165"/>
      <c r="AB322" s="165"/>
      <c r="AC322" s="25"/>
      <c r="AD322" s="25"/>
      <c r="AE322" s="25"/>
      <c r="AF322" s="25"/>
      <c r="AG322" s="25"/>
    </row>
    <row r="323" spans="1:33" ht="272.45" customHeight="1" x14ac:dyDescent="0.35">
      <c r="A323" s="168">
        <v>294</v>
      </c>
      <c r="B323" s="128"/>
      <c r="C323" s="169" t="s">
        <v>111</v>
      </c>
      <c r="D323" s="138">
        <v>80101706</v>
      </c>
      <c r="E323" s="139" t="s">
        <v>1557</v>
      </c>
      <c r="F323" s="166" t="s">
        <v>59</v>
      </c>
      <c r="G323" s="166">
        <v>1</v>
      </c>
      <c r="H323" s="115" t="s">
        <v>72</v>
      </c>
      <c r="I323" s="116">
        <v>4</v>
      </c>
      <c r="J323" s="117" t="s">
        <v>87</v>
      </c>
      <c r="K323" s="115" t="s">
        <v>95</v>
      </c>
      <c r="L323" s="115" t="s">
        <v>175</v>
      </c>
      <c r="M323" s="160">
        <v>28000000</v>
      </c>
      <c r="N323" s="160">
        <v>28000000</v>
      </c>
      <c r="O323" s="115" t="s">
        <v>63</v>
      </c>
      <c r="P323" s="115" t="s">
        <v>64</v>
      </c>
      <c r="Q323" s="248" t="s">
        <v>1558</v>
      </c>
      <c r="R323" s="96"/>
      <c r="S323" s="128" t="s">
        <v>1653</v>
      </c>
      <c r="T323" s="263" t="s">
        <v>1654</v>
      </c>
      <c r="U323" s="264">
        <v>44434</v>
      </c>
      <c r="V323" s="123" t="s">
        <v>1655</v>
      </c>
      <c r="W323" s="124" t="s">
        <v>502</v>
      </c>
      <c r="X323" s="266">
        <v>28000000</v>
      </c>
      <c r="Y323" s="175">
        <v>0</v>
      </c>
      <c r="Z323" s="266">
        <v>28000000</v>
      </c>
      <c r="AA323" s="123" t="s">
        <v>1656</v>
      </c>
      <c r="AB323" s="265">
        <v>35021</v>
      </c>
      <c r="AC323" s="123" t="s">
        <v>1657</v>
      </c>
      <c r="AD323" s="267">
        <v>44435</v>
      </c>
      <c r="AE323" s="125">
        <v>44548</v>
      </c>
      <c r="AF323" s="123" t="s">
        <v>1658</v>
      </c>
      <c r="AG323" s="123" t="s">
        <v>111</v>
      </c>
    </row>
    <row r="324" spans="1:33" ht="272.45" customHeight="1" x14ac:dyDescent="0.35">
      <c r="A324" s="170">
        <v>295</v>
      </c>
      <c r="B324" s="249"/>
      <c r="C324" s="250" t="s">
        <v>111</v>
      </c>
      <c r="D324" s="251">
        <v>80101706</v>
      </c>
      <c r="E324" s="252" t="s">
        <v>1559</v>
      </c>
      <c r="F324" s="253" t="s">
        <v>59</v>
      </c>
      <c r="G324" s="253">
        <v>1</v>
      </c>
      <c r="H324" s="254" t="s">
        <v>81</v>
      </c>
      <c r="I324" s="116">
        <v>3.5</v>
      </c>
      <c r="J324" s="255" t="s">
        <v>87</v>
      </c>
      <c r="K324" s="254" t="s">
        <v>95</v>
      </c>
      <c r="L324" s="254" t="s">
        <v>175</v>
      </c>
      <c r="M324" s="160">
        <v>25000000</v>
      </c>
      <c r="N324" s="160">
        <v>25000000</v>
      </c>
      <c r="O324" s="254" t="s">
        <v>63</v>
      </c>
      <c r="P324" s="254" t="s">
        <v>64</v>
      </c>
      <c r="Q324" s="248" t="s">
        <v>1558</v>
      </c>
      <c r="R324" s="96"/>
      <c r="S324" s="128" t="s">
        <v>1723</v>
      </c>
      <c r="T324" s="263" t="s">
        <v>1724</v>
      </c>
      <c r="U324" s="264">
        <v>44462</v>
      </c>
      <c r="V324" s="123" t="s">
        <v>1725</v>
      </c>
      <c r="W324" s="124" t="s">
        <v>502</v>
      </c>
      <c r="X324" s="266">
        <v>21750000</v>
      </c>
      <c r="Y324" s="175">
        <v>0</v>
      </c>
      <c r="Z324" s="266">
        <v>21750000</v>
      </c>
      <c r="AA324" s="123" t="s">
        <v>1726</v>
      </c>
      <c r="AB324" s="268" t="s">
        <v>1609</v>
      </c>
      <c r="AC324" s="123" t="s">
        <v>1718</v>
      </c>
      <c r="AD324" s="267">
        <v>44463</v>
      </c>
      <c r="AE324" s="125">
        <v>44550</v>
      </c>
      <c r="AF324" s="123" t="s">
        <v>1658</v>
      </c>
      <c r="AG324" s="123" t="s">
        <v>111</v>
      </c>
    </row>
    <row r="325" spans="1:33" ht="272.45" customHeight="1" x14ac:dyDescent="0.35">
      <c r="A325" s="168">
        <v>296</v>
      </c>
      <c r="B325" s="128"/>
      <c r="C325" s="169" t="s">
        <v>109</v>
      </c>
      <c r="D325" s="138">
        <v>80101706</v>
      </c>
      <c r="E325" s="139" t="s">
        <v>1560</v>
      </c>
      <c r="F325" s="171" t="s">
        <v>59</v>
      </c>
      <c r="G325" s="171">
        <v>1</v>
      </c>
      <c r="H325" s="128" t="s">
        <v>81</v>
      </c>
      <c r="I325" s="116">
        <v>3.5</v>
      </c>
      <c r="J325" s="130" t="s">
        <v>87</v>
      </c>
      <c r="K325" s="128" t="s">
        <v>95</v>
      </c>
      <c r="L325" s="128" t="s">
        <v>175</v>
      </c>
      <c r="M325" s="160">
        <v>19500000</v>
      </c>
      <c r="N325" s="160">
        <v>19500000</v>
      </c>
      <c r="O325" s="128" t="s">
        <v>63</v>
      </c>
      <c r="P325" s="128" t="s">
        <v>64</v>
      </c>
      <c r="Q325" s="161" t="s">
        <v>1558</v>
      </c>
      <c r="R325" s="96"/>
      <c r="S325" s="128" t="s">
        <v>1759</v>
      </c>
      <c r="T325" s="263" t="s">
        <v>1760</v>
      </c>
      <c r="U325" s="264">
        <v>44476</v>
      </c>
      <c r="V325" s="123" t="s">
        <v>1761</v>
      </c>
      <c r="W325" s="124" t="s">
        <v>502</v>
      </c>
      <c r="X325" s="266">
        <v>15816651</v>
      </c>
      <c r="Y325" s="175">
        <v>0</v>
      </c>
      <c r="Z325" s="266">
        <v>15816651</v>
      </c>
      <c r="AA325" s="123" t="s">
        <v>1762</v>
      </c>
      <c r="AB325" s="268" t="s">
        <v>1763</v>
      </c>
      <c r="AC325" s="123" t="s">
        <v>1764</v>
      </c>
      <c r="AD325" s="267">
        <v>44477</v>
      </c>
      <c r="AE325" s="125">
        <v>44550</v>
      </c>
      <c r="AF325" s="123" t="s">
        <v>1765</v>
      </c>
      <c r="AG325" s="123" t="s">
        <v>109</v>
      </c>
    </row>
    <row r="326" spans="1:33" s="25" customFormat="1" ht="272.45" customHeight="1" x14ac:dyDescent="0.35">
      <c r="A326" s="168">
        <v>297</v>
      </c>
      <c r="B326" s="128"/>
      <c r="C326" s="169" t="s">
        <v>164</v>
      </c>
      <c r="D326" s="138" t="s">
        <v>1561</v>
      </c>
      <c r="E326" s="139" t="s">
        <v>1562</v>
      </c>
      <c r="F326" s="171" t="s">
        <v>59</v>
      </c>
      <c r="G326" s="171">
        <v>1</v>
      </c>
      <c r="H326" s="128" t="s">
        <v>72</v>
      </c>
      <c r="I326" s="172">
        <v>3</v>
      </c>
      <c r="J326" s="130" t="s">
        <v>1563</v>
      </c>
      <c r="K326" s="128" t="s">
        <v>95</v>
      </c>
      <c r="L326" s="128" t="s">
        <v>193</v>
      </c>
      <c r="M326" s="160">
        <v>24652343</v>
      </c>
      <c r="N326" s="160">
        <v>24652343</v>
      </c>
      <c r="O326" s="128" t="s">
        <v>63</v>
      </c>
      <c r="P326" s="128" t="s">
        <v>64</v>
      </c>
      <c r="Q326" s="161" t="s">
        <v>1501</v>
      </c>
      <c r="R326" s="96"/>
      <c r="S326" s="128" t="s">
        <v>1766</v>
      </c>
      <c r="T326" s="263" t="s">
        <v>1767</v>
      </c>
      <c r="U326" s="264">
        <v>44470</v>
      </c>
      <c r="V326" s="123" t="s">
        <v>1768</v>
      </c>
      <c r="W326" s="124" t="s">
        <v>962</v>
      </c>
      <c r="X326" s="266">
        <v>20271000</v>
      </c>
      <c r="Y326" s="175">
        <v>0</v>
      </c>
      <c r="Z326" s="266">
        <v>20271000</v>
      </c>
      <c r="AA326" s="123" t="s">
        <v>1769</v>
      </c>
      <c r="AB326" s="268" t="s">
        <v>1770</v>
      </c>
      <c r="AC326" s="123" t="s">
        <v>1771</v>
      </c>
      <c r="AD326" s="267">
        <v>44481</v>
      </c>
      <c r="AE326" s="125">
        <v>44526</v>
      </c>
      <c r="AF326" s="123" t="s">
        <v>1741</v>
      </c>
      <c r="AG326" s="123" t="s">
        <v>597</v>
      </c>
    </row>
    <row r="327" spans="1:33" ht="272.45" customHeight="1" x14ac:dyDescent="0.9">
      <c r="A327" s="114">
        <v>298</v>
      </c>
      <c r="B327" s="141"/>
      <c r="C327" s="256" t="s">
        <v>164</v>
      </c>
      <c r="D327" s="157" t="s">
        <v>1596</v>
      </c>
      <c r="E327" s="158" t="s">
        <v>1564</v>
      </c>
      <c r="F327" s="186" t="s">
        <v>59</v>
      </c>
      <c r="G327" s="186">
        <v>1</v>
      </c>
      <c r="H327" s="141" t="s">
        <v>99</v>
      </c>
      <c r="I327" s="257">
        <v>2</v>
      </c>
      <c r="J327" s="144" t="s">
        <v>1565</v>
      </c>
      <c r="K327" s="141" t="s">
        <v>95</v>
      </c>
      <c r="L327" s="141" t="s">
        <v>193</v>
      </c>
      <c r="M327" s="258"/>
      <c r="N327" s="258"/>
      <c r="O327" s="141" t="s">
        <v>63</v>
      </c>
      <c r="P327" s="141" t="s">
        <v>64</v>
      </c>
      <c r="Q327" s="259" t="s">
        <v>1501</v>
      </c>
      <c r="R327" s="96"/>
      <c r="S327" s="167"/>
      <c r="T327" s="25"/>
      <c r="U327" s="25"/>
      <c r="V327" s="25"/>
      <c r="W327" s="25"/>
      <c r="X327" s="185"/>
      <c r="Y327" s="185"/>
      <c r="Z327" s="184"/>
      <c r="AA327" s="165"/>
      <c r="AB327" s="165"/>
      <c r="AC327" s="25"/>
      <c r="AD327" s="25"/>
      <c r="AE327" s="25"/>
      <c r="AF327" s="25"/>
      <c r="AG327" s="25"/>
    </row>
    <row r="328" spans="1:33" ht="272.45" customHeight="1" x14ac:dyDescent="0.9">
      <c r="A328" s="168">
        <v>299</v>
      </c>
      <c r="B328" s="141"/>
      <c r="C328" s="256" t="s">
        <v>164</v>
      </c>
      <c r="D328" s="157">
        <v>39121600</v>
      </c>
      <c r="E328" s="158" t="s">
        <v>1566</v>
      </c>
      <c r="F328" s="186" t="s">
        <v>59</v>
      </c>
      <c r="G328" s="186">
        <v>1</v>
      </c>
      <c r="H328" s="141" t="s">
        <v>81</v>
      </c>
      <c r="I328" s="257">
        <v>3</v>
      </c>
      <c r="J328" s="144" t="s">
        <v>1567</v>
      </c>
      <c r="K328" s="141" t="s">
        <v>95</v>
      </c>
      <c r="L328" s="141" t="s">
        <v>193</v>
      </c>
      <c r="M328" s="258"/>
      <c r="N328" s="258"/>
      <c r="O328" s="141" t="s">
        <v>63</v>
      </c>
      <c r="P328" s="141" t="s">
        <v>64</v>
      </c>
      <c r="Q328" s="259" t="s">
        <v>1501</v>
      </c>
      <c r="R328" s="96"/>
      <c r="S328" s="167"/>
      <c r="T328" s="25"/>
      <c r="U328" s="25"/>
      <c r="V328" s="25"/>
      <c r="W328" s="25"/>
      <c r="X328" s="185"/>
      <c r="Y328" s="185"/>
      <c r="Z328" s="184"/>
      <c r="AA328" s="165"/>
      <c r="AB328" s="165"/>
      <c r="AC328" s="25"/>
      <c r="AD328" s="25"/>
      <c r="AE328" s="25"/>
      <c r="AF328" s="25"/>
      <c r="AG328" s="25"/>
    </row>
    <row r="329" spans="1:33" ht="272.45" customHeight="1" x14ac:dyDescent="0.35">
      <c r="A329" s="114">
        <v>300</v>
      </c>
      <c r="B329" s="128"/>
      <c r="C329" s="169" t="s">
        <v>164</v>
      </c>
      <c r="D329" s="171" t="s">
        <v>1568</v>
      </c>
      <c r="E329" s="139" t="s">
        <v>1569</v>
      </c>
      <c r="F329" s="171" t="s">
        <v>59</v>
      </c>
      <c r="G329" s="171">
        <v>1</v>
      </c>
      <c r="H329" s="128" t="s">
        <v>72</v>
      </c>
      <c r="I329" s="172">
        <v>3</v>
      </c>
      <c r="J329" s="130" t="s">
        <v>68</v>
      </c>
      <c r="K329" s="128" t="s">
        <v>95</v>
      </c>
      <c r="L329" s="128" t="s">
        <v>193</v>
      </c>
      <c r="M329" s="160">
        <v>446725683</v>
      </c>
      <c r="N329" s="160">
        <v>446725683</v>
      </c>
      <c r="O329" s="128" t="s">
        <v>63</v>
      </c>
      <c r="P329" s="128" t="s">
        <v>64</v>
      </c>
      <c r="Q329" s="161" t="s">
        <v>1501</v>
      </c>
      <c r="R329" s="96"/>
      <c r="S329" s="128" t="s">
        <v>1742</v>
      </c>
      <c r="T329" s="263" t="s">
        <v>1743</v>
      </c>
      <c r="U329" s="264">
        <v>44462</v>
      </c>
      <c r="V329" s="123" t="s">
        <v>1738</v>
      </c>
      <c r="W329" s="124" t="s">
        <v>962</v>
      </c>
      <c r="X329" s="266">
        <v>20236674</v>
      </c>
      <c r="Y329" s="175">
        <v>0</v>
      </c>
      <c r="Z329" s="266">
        <v>20236674</v>
      </c>
      <c r="AA329" s="123" t="s">
        <v>1739</v>
      </c>
      <c r="AB329" s="265">
        <v>35221</v>
      </c>
      <c r="AC329" s="123" t="s">
        <v>1740</v>
      </c>
      <c r="AD329" s="267">
        <v>44462</v>
      </c>
      <c r="AE329" s="125">
        <v>44550</v>
      </c>
      <c r="AF329" s="123" t="s">
        <v>1741</v>
      </c>
      <c r="AG329" s="123" t="s">
        <v>597</v>
      </c>
    </row>
    <row r="330" spans="1:33" ht="272.45" customHeight="1" x14ac:dyDescent="0.35">
      <c r="A330" s="114">
        <v>300</v>
      </c>
      <c r="B330" s="128"/>
      <c r="C330" s="169" t="s">
        <v>164</v>
      </c>
      <c r="D330" s="171" t="s">
        <v>1568</v>
      </c>
      <c r="E330" s="139" t="s">
        <v>1569</v>
      </c>
      <c r="F330" s="171" t="s">
        <v>59</v>
      </c>
      <c r="G330" s="171">
        <v>1</v>
      </c>
      <c r="H330" s="128" t="s">
        <v>72</v>
      </c>
      <c r="I330" s="172">
        <v>3</v>
      </c>
      <c r="J330" s="130" t="s">
        <v>68</v>
      </c>
      <c r="K330" s="128" t="s">
        <v>95</v>
      </c>
      <c r="L330" s="128" t="s">
        <v>193</v>
      </c>
      <c r="M330" s="160">
        <v>0</v>
      </c>
      <c r="N330" s="160">
        <v>0</v>
      </c>
      <c r="O330" s="128" t="s">
        <v>63</v>
      </c>
      <c r="P330" s="128" t="s">
        <v>64</v>
      </c>
      <c r="Q330" s="161" t="s">
        <v>1501</v>
      </c>
      <c r="R330" s="96"/>
      <c r="S330" s="128" t="s">
        <v>1736</v>
      </c>
      <c r="T330" s="263" t="s">
        <v>1737</v>
      </c>
      <c r="U330" s="264">
        <v>44462</v>
      </c>
      <c r="V330" s="123" t="s">
        <v>1738</v>
      </c>
      <c r="W330" s="124" t="s">
        <v>962</v>
      </c>
      <c r="X330" s="266">
        <v>85211459</v>
      </c>
      <c r="Y330" s="175">
        <v>0</v>
      </c>
      <c r="Z330" s="266">
        <v>85211459</v>
      </c>
      <c r="AA330" s="123" t="s">
        <v>1739</v>
      </c>
      <c r="AB330" s="265">
        <v>35221</v>
      </c>
      <c r="AC330" s="123" t="s">
        <v>1740</v>
      </c>
      <c r="AD330" s="267">
        <v>44462</v>
      </c>
      <c r="AE330" s="125">
        <v>44550</v>
      </c>
      <c r="AF330" s="123" t="s">
        <v>1741</v>
      </c>
      <c r="AG330" s="123" t="s">
        <v>597</v>
      </c>
    </row>
    <row r="331" spans="1:33" ht="272.45" customHeight="1" x14ac:dyDescent="0.35">
      <c r="A331" s="114">
        <v>300</v>
      </c>
      <c r="B331" s="128"/>
      <c r="C331" s="169" t="s">
        <v>164</v>
      </c>
      <c r="D331" s="171" t="s">
        <v>1568</v>
      </c>
      <c r="E331" s="139" t="s">
        <v>1569</v>
      </c>
      <c r="F331" s="171" t="s">
        <v>59</v>
      </c>
      <c r="G331" s="171">
        <v>1</v>
      </c>
      <c r="H331" s="128" t="s">
        <v>72</v>
      </c>
      <c r="I331" s="172">
        <v>3</v>
      </c>
      <c r="J331" s="130" t="s">
        <v>68</v>
      </c>
      <c r="K331" s="128" t="s">
        <v>95</v>
      </c>
      <c r="L331" s="128" t="s">
        <v>193</v>
      </c>
      <c r="M331" s="160">
        <v>0</v>
      </c>
      <c r="N331" s="160">
        <v>0</v>
      </c>
      <c r="O331" s="128" t="s">
        <v>63</v>
      </c>
      <c r="P331" s="128" t="s">
        <v>64</v>
      </c>
      <c r="Q331" s="161" t="s">
        <v>1501</v>
      </c>
      <c r="R331" s="96"/>
      <c r="S331" s="128" t="s">
        <v>1822</v>
      </c>
      <c r="T331" s="263" t="s">
        <v>1823</v>
      </c>
      <c r="U331" s="264">
        <v>44503</v>
      </c>
      <c r="V331" s="123" t="s">
        <v>1824</v>
      </c>
      <c r="W331" s="124" t="s">
        <v>962</v>
      </c>
      <c r="X331" s="266">
        <v>287616911.39999998</v>
      </c>
      <c r="Y331" s="175">
        <v>0</v>
      </c>
      <c r="Z331" s="266">
        <v>287616911.39999998</v>
      </c>
      <c r="AA331" s="123" t="s">
        <v>1825</v>
      </c>
      <c r="AB331" s="265">
        <v>35221</v>
      </c>
      <c r="AC331" s="123" t="s">
        <v>1740</v>
      </c>
      <c r="AD331" s="267">
        <v>44503</v>
      </c>
      <c r="AE331" s="125">
        <v>44550</v>
      </c>
      <c r="AF331" s="123" t="s">
        <v>1741</v>
      </c>
      <c r="AG331" s="123" t="s">
        <v>597</v>
      </c>
    </row>
    <row r="332" spans="1:33" ht="272.45" customHeight="1" x14ac:dyDescent="0.35">
      <c r="A332" s="114">
        <v>301</v>
      </c>
      <c r="B332" s="128"/>
      <c r="C332" s="169" t="s">
        <v>164</v>
      </c>
      <c r="D332" s="138" t="s">
        <v>1597</v>
      </c>
      <c r="E332" s="139" t="s">
        <v>1570</v>
      </c>
      <c r="F332" s="171" t="s">
        <v>59</v>
      </c>
      <c r="G332" s="171">
        <v>1</v>
      </c>
      <c r="H332" s="128" t="s">
        <v>81</v>
      </c>
      <c r="I332" s="172">
        <v>3</v>
      </c>
      <c r="J332" s="130" t="s">
        <v>60</v>
      </c>
      <c r="K332" s="128" t="s">
        <v>95</v>
      </c>
      <c r="L332" s="128" t="s">
        <v>193</v>
      </c>
      <c r="M332" s="160">
        <v>25438728</v>
      </c>
      <c r="N332" s="160">
        <v>25438728</v>
      </c>
      <c r="O332" s="128" t="s">
        <v>63</v>
      </c>
      <c r="P332" s="128" t="s">
        <v>64</v>
      </c>
      <c r="Q332" s="161" t="s">
        <v>1501</v>
      </c>
      <c r="R332" s="96"/>
      <c r="S332" s="128" t="s">
        <v>1772</v>
      </c>
      <c r="T332" s="263" t="s">
        <v>1773</v>
      </c>
      <c r="U332" s="264">
        <v>44470</v>
      </c>
      <c r="V332" s="123" t="s">
        <v>1774</v>
      </c>
      <c r="W332" s="124" t="s">
        <v>962</v>
      </c>
      <c r="X332" s="266">
        <v>25392101</v>
      </c>
      <c r="Y332" s="175">
        <v>0</v>
      </c>
      <c r="Z332" s="266">
        <v>25392101</v>
      </c>
      <c r="AA332" s="123" t="s">
        <v>1775</v>
      </c>
      <c r="AB332" s="265">
        <v>35821</v>
      </c>
      <c r="AC332" s="123" t="s">
        <v>1448</v>
      </c>
      <c r="AD332" s="267" t="s">
        <v>1611</v>
      </c>
      <c r="AE332" s="125" t="s">
        <v>1611</v>
      </c>
      <c r="AF332" s="123" t="s">
        <v>1438</v>
      </c>
      <c r="AG332" s="123" t="s">
        <v>498</v>
      </c>
    </row>
    <row r="333" spans="1:33" ht="272.45" customHeight="1" x14ac:dyDescent="0.35">
      <c r="A333" s="168">
        <v>302</v>
      </c>
      <c r="B333" s="128"/>
      <c r="C333" s="169" t="s">
        <v>164</v>
      </c>
      <c r="D333" s="138">
        <v>80101706</v>
      </c>
      <c r="E333" s="139" t="s">
        <v>1571</v>
      </c>
      <c r="F333" s="171" t="s">
        <v>59</v>
      </c>
      <c r="G333" s="171">
        <v>1</v>
      </c>
      <c r="H333" s="128" t="s">
        <v>72</v>
      </c>
      <c r="I333" s="116">
        <v>4</v>
      </c>
      <c r="J333" s="130" t="s">
        <v>87</v>
      </c>
      <c r="K333" s="128" t="s">
        <v>95</v>
      </c>
      <c r="L333" s="128" t="s">
        <v>193</v>
      </c>
      <c r="M333" s="160">
        <v>26920520.833333299</v>
      </c>
      <c r="N333" s="160">
        <v>26920520.833333299</v>
      </c>
      <c r="O333" s="128" t="s">
        <v>63</v>
      </c>
      <c r="P333" s="128" t="s">
        <v>64</v>
      </c>
      <c r="Q333" s="161" t="s">
        <v>1501</v>
      </c>
      <c r="R333" s="96"/>
      <c r="S333" s="128" t="s">
        <v>1659</v>
      </c>
      <c r="T333" s="263" t="s">
        <v>1660</v>
      </c>
      <c r="U333" s="264">
        <v>44440</v>
      </c>
      <c r="V333" s="123" t="s">
        <v>1661</v>
      </c>
      <c r="W333" s="124" t="s">
        <v>502</v>
      </c>
      <c r="X333" s="266">
        <v>23690058</v>
      </c>
      <c r="Y333" s="175">
        <v>0</v>
      </c>
      <c r="Z333" s="266">
        <v>23690058</v>
      </c>
      <c r="AA333" s="123" t="s">
        <v>1662</v>
      </c>
      <c r="AB333" s="265">
        <v>35721</v>
      </c>
      <c r="AC333" s="123" t="s">
        <v>496</v>
      </c>
      <c r="AD333" s="267">
        <v>44440</v>
      </c>
      <c r="AE333" s="125">
        <v>44550</v>
      </c>
      <c r="AF333" s="123" t="s">
        <v>1663</v>
      </c>
      <c r="AG333" s="123" t="s">
        <v>597</v>
      </c>
    </row>
    <row r="334" spans="1:33" ht="272.45" customHeight="1" x14ac:dyDescent="0.35">
      <c r="A334" s="168">
        <v>303</v>
      </c>
      <c r="B334" s="128"/>
      <c r="C334" s="169" t="s">
        <v>164</v>
      </c>
      <c r="D334" s="138">
        <v>80101706</v>
      </c>
      <c r="E334" s="139" t="s">
        <v>1572</v>
      </c>
      <c r="F334" s="171" t="s">
        <v>59</v>
      </c>
      <c r="G334" s="171">
        <v>1</v>
      </c>
      <c r="H334" s="128" t="s">
        <v>72</v>
      </c>
      <c r="I334" s="116">
        <v>4</v>
      </c>
      <c r="J334" s="130" t="s">
        <v>87</v>
      </c>
      <c r="K334" s="128" t="s">
        <v>95</v>
      </c>
      <c r="L334" s="128" t="s">
        <v>175</v>
      </c>
      <c r="M334" s="160">
        <v>38864405.333333336</v>
      </c>
      <c r="N334" s="160">
        <v>38864405.333333336</v>
      </c>
      <c r="O334" s="128" t="s">
        <v>63</v>
      </c>
      <c r="P334" s="128" t="s">
        <v>64</v>
      </c>
      <c r="Q334" s="161" t="s">
        <v>1501</v>
      </c>
      <c r="R334" s="96"/>
      <c r="S334" s="128" t="s">
        <v>1664</v>
      </c>
      <c r="T334" s="263" t="s">
        <v>1665</v>
      </c>
      <c r="U334" s="264">
        <v>44446</v>
      </c>
      <c r="V334" s="123" t="s">
        <v>1666</v>
      </c>
      <c r="W334" s="124" t="s">
        <v>502</v>
      </c>
      <c r="X334" s="266">
        <v>31273701</v>
      </c>
      <c r="Y334" s="175">
        <v>0</v>
      </c>
      <c r="Z334" s="266">
        <v>31273701</v>
      </c>
      <c r="AA334" s="123" t="s">
        <v>1667</v>
      </c>
      <c r="AB334" s="268" t="s">
        <v>1609</v>
      </c>
      <c r="AC334" s="123" t="s">
        <v>496</v>
      </c>
      <c r="AD334" s="267" t="s">
        <v>1611</v>
      </c>
      <c r="AE334" s="125">
        <v>44550</v>
      </c>
      <c r="AF334" s="123" t="s">
        <v>607</v>
      </c>
      <c r="AG334" s="123" t="s">
        <v>597</v>
      </c>
    </row>
    <row r="335" spans="1:33" ht="272.45" customHeight="1" x14ac:dyDescent="0.35">
      <c r="A335" s="168">
        <v>304</v>
      </c>
      <c r="B335" s="128"/>
      <c r="C335" s="169" t="s">
        <v>164</v>
      </c>
      <c r="D335" s="138">
        <v>80101706</v>
      </c>
      <c r="E335" s="139" t="s">
        <v>1573</v>
      </c>
      <c r="F335" s="171" t="s">
        <v>59</v>
      </c>
      <c r="G335" s="171">
        <v>1</v>
      </c>
      <c r="H335" s="128" t="s">
        <v>72</v>
      </c>
      <c r="I335" s="116">
        <v>4</v>
      </c>
      <c r="J335" s="130" t="s">
        <v>87</v>
      </c>
      <c r="K335" s="128" t="s">
        <v>95</v>
      </c>
      <c r="L335" s="128" t="s">
        <v>193</v>
      </c>
      <c r="M335" s="160">
        <v>38864405.333333336</v>
      </c>
      <c r="N335" s="160">
        <v>38864405.333333336</v>
      </c>
      <c r="O335" s="128" t="s">
        <v>63</v>
      </c>
      <c r="P335" s="128" t="s">
        <v>64</v>
      </c>
      <c r="Q335" s="161" t="s">
        <v>1501</v>
      </c>
      <c r="R335" s="96"/>
      <c r="S335" s="128" t="s">
        <v>1668</v>
      </c>
      <c r="T335" s="263" t="s">
        <v>1669</v>
      </c>
      <c r="U335" s="264">
        <v>44439</v>
      </c>
      <c r="V335" s="123" t="s">
        <v>1670</v>
      </c>
      <c r="W335" s="124" t="s">
        <v>502</v>
      </c>
      <c r="X335" s="266">
        <v>33399098</v>
      </c>
      <c r="Y335" s="175">
        <v>0</v>
      </c>
      <c r="Z335" s="266">
        <v>33399098</v>
      </c>
      <c r="AA335" s="123" t="s">
        <v>1671</v>
      </c>
      <c r="AB335" s="265">
        <v>34721</v>
      </c>
      <c r="AC335" s="123" t="s">
        <v>1643</v>
      </c>
      <c r="AD335" s="267">
        <v>44440</v>
      </c>
      <c r="AE335" s="125">
        <v>44550</v>
      </c>
      <c r="AF335" s="123" t="s">
        <v>1346</v>
      </c>
      <c r="AG335" s="123" t="s">
        <v>597</v>
      </c>
    </row>
    <row r="336" spans="1:33" ht="272.45" customHeight="1" x14ac:dyDescent="0.35">
      <c r="A336" s="168">
        <v>305</v>
      </c>
      <c r="B336" s="128"/>
      <c r="C336" s="169" t="s">
        <v>164</v>
      </c>
      <c r="D336" s="138">
        <v>80101706</v>
      </c>
      <c r="E336" s="139" t="s">
        <v>1574</v>
      </c>
      <c r="F336" s="171" t="s">
        <v>59</v>
      </c>
      <c r="G336" s="171">
        <v>1</v>
      </c>
      <c r="H336" s="128" t="s">
        <v>72</v>
      </c>
      <c r="I336" s="116">
        <v>4</v>
      </c>
      <c r="J336" s="130" t="s">
        <v>87</v>
      </c>
      <c r="K336" s="128" t="s">
        <v>95</v>
      </c>
      <c r="L336" s="128" t="s">
        <v>193</v>
      </c>
      <c r="M336" s="160">
        <v>9490145.2799999993</v>
      </c>
      <c r="N336" s="160">
        <v>9490145.2799999993</v>
      </c>
      <c r="O336" s="128" t="s">
        <v>63</v>
      </c>
      <c r="P336" s="128" t="s">
        <v>64</v>
      </c>
      <c r="Q336" s="161" t="s">
        <v>1501</v>
      </c>
      <c r="R336" s="96"/>
      <c r="S336" s="128" t="s">
        <v>1672</v>
      </c>
      <c r="T336" s="263" t="s">
        <v>1673</v>
      </c>
      <c r="U336" s="264">
        <v>44459</v>
      </c>
      <c r="V336" s="123" t="s">
        <v>1674</v>
      </c>
      <c r="W336" s="124" t="s">
        <v>494</v>
      </c>
      <c r="X336" s="266">
        <v>6672758</v>
      </c>
      <c r="Y336" s="175">
        <v>0</v>
      </c>
      <c r="Z336" s="266">
        <v>6672758</v>
      </c>
      <c r="AA336" s="123" t="s">
        <v>1675</v>
      </c>
      <c r="AB336" s="268" t="s">
        <v>1609</v>
      </c>
      <c r="AC336" s="123" t="s">
        <v>496</v>
      </c>
      <c r="AD336" s="267" t="s">
        <v>1611</v>
      </c>
      <c r="AE336" s="125">
        <v>44550</v>
      </c>
      <c r="AF336" s="123" t="s">
        <v>1346</v>
      </c>
      <c r="AG336" s="123" t="s">
        <v>597</v>
      </c>
    </row>
    <row r="337" spans="1:34" ht="272.45" customHeight="1" x14ac:dyDescent="0.35">
      <c r="A337" s="114">
        <v>306</v>
      </c>
      <c r="B337" s="128" t="s">
        <v>207</v>
      </c>
      <c r="C337" s="128" t="s">
        <v>1575</v>
      </c>
      <c r="D337" s="128" t="s">
        <v>122</v>
      </c>
      <c r="E337" s="260" t="s">
        <v>1576</v>
      </c>
      <c r="F337" s="128" t="s">
        <v>59</v>
      </c>
      <c r="G337" s="128">
        <v>1</v>
      </c>
      <c r="H337" s="172" t="s">
        <v>72</v>
      </c>
      <c r="I337" s="128">
        <v>3</v>
      </c>
      <c r="J337" s="260" t="s">
        <v>947</v>
      </c>
      <c r="K337" s="128" t="s">
        <v>95</v>
      </c>
      <c r="L337" s="128" t="s">
        <v>175</v>
      </c>
      <c r="M337" s="173">
        <v>321665383</v>
      </c>
      <c r="N337" s="173">
        <v>321665383</v>
      </c>
      <c r="O337" s="128" t="s">
        <v>63</v>
      </c>
      <c r="P337" s="128" t="s">
        <v>64</v>
      </c>
      <c r="Q337" s="130" t="s">
        <v>65</v>
      </c>
      <c r="R337" s="96"/>
      <c r="S337" s="128" t="s">
        <v>1776</v>
      </c>
      <c r="T337" s="263" t="s">
        <v>1777</v>
      </c>
      <c r="U337" s="264">
        <v>44484</v>
      </c>
      <c r="V337" s="123" t="s">
        <v>1778</v>
      </c>
      <c r="W337" s="124" t="s">
        <v>962</v>
      </c>
      <c r="X337" s="266">
        <v>257367042</v>
      </c>
      <c r="Y337" s="175">
        <v>0</v>
      </c>
      <c r="Z337" s="266">
        <v>257367042</v>
      </c>
      <c r="AA337" s="123" t="s">
        <v>1779</v>
      </c>
      <c r="AB337" s="268" t="s">
        <v>1609</v>
      </c>
      <c r="AC337" s="123" t="s">
        <v>1780</v>
      </c>
      <c r="AD337" s="267" t="s">
        <v>1611</v>
      </c>
      <c r="AE337" s="125">
        <v>44560</v>
      </c>
      <c r="AF337" s="123" t="s">
        <v>1263</v>
      </c>
      <c r="AG337" s="123" t="s">
        <v>498</v>
      </c>
    </row>
    <row r="338" spans="1:34" ht="188.25" customHeight="1" x14ac:dyDescent="0.35">
      <c r="A338" s="114">
        <v>306</v>
      </c>
      <c r="B338" s="128"/>
      <c r="C338" s="128" t="s">
        <v>1575</v>
      </c>
      <c r="D338" s="128" t="s">
        <v>122</v>
      </c>
      <c r="E338" s="260" t="s">
        <v>1576</v>
      </c>
      <c r="F338" s="128" t="s">
        <v>59</v>
      </c>
      <c r="G338" s="128">
        <v>1</v>
      </c>
      <c r="H338" s="172" t="s">
        <v>72</v>
      </c>
      <c r="I338" s="172">
        <v>3</v>
      </c>
      <c r="J338" s="260" t="s">
        <v>947</v>
      </c>
      <c r="K338" s="128" t="s">
        <v>95</v>
      </c>
      <c r="L338" s="115" t="s">
        <v>132</v>
      </c>
      <c r="M338" s="119">
        <f>60160016+1208990</f>
        <v>61369006</v>
      </c>
      <c r="N338" s="119">
        <f>60160016+1208990</f>
        <v>61369006</v>
      </c>
      <c r="O338" s="115" t="s">
        <v>63</v>
      </c>
      <c r="P338" s="115" t="s">
        <v>64</v>
      </c>
      <c r="Q338" s="140" t="s">
        <v>65</v>
      </c>
      <c r="R338" s="96"/>
      <c r="S338" s="128" t="s">
        <v>1776</v>
      </c>
      <c r="T338" s="263" t="s">
        <v>1777</v>
      </c>
      <c r="U338" s="264">
        <v>44484</v>
      </c>
      <c r="V338" s="123" t="s">
        <v>1778</v>
      </c>
      <c r="W338" s="124" t="s">
        <v>962</v>
      </c>
      <c r="X338" s="266">
        <v>49131758</v>
      </c>
      <c r="Y338" s="175">
        <v>0</v>
      </c>
      <c r="Z338" s="266">
        <v>49131758</v>
      </c>
      <c r="AA338" s="123" t="s">
        <v>1779</v>
      </c>
      <c r="AB338" s="268" t="s">
        <v>1609</v>
      </c>
      <c r="AC338" s="123" t="s">
        <v>1780</v>
      </c>
      <c r="AD338" s="267" t="s">
        <v>1611</v>
      </c>
      <c r="AE338" s="125">
        <v>44560</v>
      </c>
      <c r="AF338" s="123" t="s">
        <v>1263</v>
      </c>
      <c r="AG338" s="123" t="s">
        <v>498</v>
      </c>
    </row>
    <row r="339" spans="1:34" ht="272.45" customHeight="1" x14ac:dyDescent="0.35">
      <c r="A339" s="168">
        <v>307</v>
      </c>
      <c r="B339" s="128"/>
      <c r="C339" s="128" t="s">
        <v>1575</v>
      </c>
      <c r="D339" s="172" t="s">
        <v>1509</v>
      </c>
      <c r="E339" s="260" t="s">
        <v>1577</v>
      </c>
      <c r="F339" s="128" t="s">
        <v>59</v>
      </c>
      <c r="G339" s="128">
        <v>1</v>
      </c>
      <c r="H339" s="172" t="s">
        <v>72</v>
      </c>
      <c r="I339" s="172">
        <v>2</v>
      </c>
      <c r="J339" s="260" t="s">
        <v>60</v>
      </c>
      <c r="K339" s="128" t="s">
        <v>95</v>
      </c>
      <c r="L339" s="128" t="s">
        <v>193</v>
      </c>
      <c r="M339" s="173">
        <v>24616310</v>
      </c>
      <c r="N339" s="173">
        <v>24616310</v>
      </c>
      <c r="O339" s="128" t="s">
        <v>63</v>
      </c>
      <c r="P339" s="128" t="s">
        <v>64</v>
      </c>
      <c r="Q339" s="130" t="s">
        <v>65</v>
      </c>
      <c r="R339" s="96"/>
      <c r="S339" s="128" t="s">
        <v>1586</v>
      </c>
      <c r="T339" s="263" t="s">
        <v>1676</v>
      </c>
      <c r="U339" s="264">
        <v>44434</v>
      </c>
      <c r="V339" s="123" t="s">
        <v>1677</v>
      </c>
      <c r="W339" s="124" t="s">
        <v>962</v>
      </c>
      <c r="X339" s="266">
        <v>24574400</v>
      </c>
      <c r="Y339" s="175">
        <v>0</v>
      </c>
      <c r="Z339" s="266">
        <v>24574400</v>
      </c>
      <c r="AA339" s="123" t="s">
        <v>1678</v>
      </c>
      <c r="AB339" s="265">
        <v>34621</v>
      </c>
      <c r="AC339" s="123" t="s">
        <v>1679</v>
      </c>
      <c r="AD339" s="267">
        <v>44435</v>
      </c>
      <c r="AE339" s="125">
        <v>44495</v>
      </c>
      <c r="AF339" s="123" t="s">
        <v>1438</v>
      </c>
      <c r="AG339" s="123" t="s">
        <v>498</v>
      </c>
    </row>
    <row r="340" spans="1:34" ht="272.45" customHeight="1" x14ac:dyDescent="0.35">
      <c r="A340" s="114">
        <v>308</v>
      </c>
      <c r="B340" s="128"/>
      <c r="C340" s="128" t="s">
        <v>171</v>
      </c>
      <c r="D340" s="128">
        <v>80101706</v>
      </c>
      <c r="E340" s="130" t="s">
        <v>1578</v>
      </c>
      <c r="F340" s="128" t="s">
        <v>59</v>
      </c>
      <c r="G340" s="128">
        <v>1</v>
      </c>
      <c r="H340" s="128" t="s">
        <v>72</v>
      </c>
      <c r="I340" s="172">
        <v>4</v>
      </c>
      <c r="J340" s="130" t="s">
        <v>87</v>
      </c>
      <c r="K340" s="128" t="s">
        <v>95</v>
      </c>
      <c r="L340" s="128" t="s">
        <v>193</v>
      </c>
      <c r="M340" s="173">
        <v>12400000</v>
      </c>
      <c r="N340" s="173">
        <v>12400000</v>
      </c>
      <c r="O340" s="128" t="s">
        <v>63</v>
      </c>
      <c r="P340" s="128" t="s">
        <v>64</v>
      </c>
      <c r="Q340" s="130" t="s">
        <v>1579</v>
      </c>
      <c r="R340" s="96"/>
      <c r="S340" s="128" t="s">
        <v>1680</v>
      </c>
      <c r="T340" s="263" t="s">
        <v>1681</v>
      </c>
      <c r="U340" s="264">
        <v>44439</v>
      </c>
      <c r="V340" s="123" t="s">
        <v>1682</v>
      </c>
      <c r="W340" s="124" t="s">
        <v>502</v>
      </c>
      <c r="X340" s="266">
        <v>11000000</v>
      </c>
      <c r="Y340" s="175">
        <v>0</v>
      </c>
      <c r="Z340" s="266">
        <v>11000000</v>
      </c>
      <c r="AA340" s="123" t="s">
        <v>1683</v>
      </c>
      <c r="AB340" s="265">
        <v>36721</v>
      </c>
      <c r="AC340" s="123" t="s">
        <v>1643</v>
      </c>
      <c r="AD340" s="267">
        <v>44440</v>
      </c>
      <c r="AE340" s="125">
        <v>44550</v>
      </c>
      <c r="AF340" s="123" t="s">
        <v>1684</v>
      </c>
      <c r="AG340" s="123" t="s">
        <v>708</v>
      </c>
      <c r="AH340" s="30"/>
    </row>
    <row r="341" spans="1:34" ht="272.45" customHeight="1" x14ac:dyDescent="0.35">
      <c r="A341" s="114">
        <v>308</v>
      </c>
      <c r="B341" s="128"/>
      <c r="C341" s="128" t="s">
        <v>171</v>
      </c>
      <c r="D341" s="128">
        <v>80101706</v>
      </c>
      <c r="E341" s="130" t="s">
        <v>1578</v>
      </c>
      <c r="F341" s="128" t="s">
        <v>59</v>
      </c>
      <c r="G341" s="128">
        <v>1</v>
      </c>
      <c r="H341" s="128" t="s">
        <v>72</v>
      </c>
      <c r="I341" s="172">
        <v>4</v>
      </c>
      <c r="J341" s="130" t="s">
        <v>87</v>
      </c>
      <c r="K341" s="128" t="s">
        <v>95</v>
      </c>
      <c r="L341" s="128" t="s">
        <v>175</v>
      </c>
      <c r="M341" s="173">
        <v>12400000</v>
      </c>
      <c r="N341" s="173">
        <v>12400000</v>
      </c>
      <c r="O341" s="128" t="s">
        <v>63</v>
      </c>
      <c r="P341" s="128" t="s">
        <v>64</v>
      </c>
      <c r="Q341" s="130" t="s">
        <v>1579</v>
      </c>
      <c r="R341" s="96"/>
      <c r="S341" s="128" t="s">
        <v>1680</v>
      </c>
      <c r="T341" s="263" t="s">
        <v>1681</v>
      </c>
      <c r="U341" s="264">
        <v>44439</v>
      </c>
      <c r="V341" s="123" t="s">
        <v>1682</v>
      </c>
      <c r="W341" s="124" t="s">
        <v>502</v>
      </c>
      <c r="X341" s="266">
        <v>11000000</v>
      </c>
      <c r="Y341" s="175">
        <v>0</v>
      </c>
      <c r="Z341" s="266">
        <v>11000000</v>
      </c>
      <c r="AA341" s="123" t="s">
        <v>1683</v>
      </c>
      <c r="AB341" s="265">
        <v>36721</v>
      </c>
      <c r="AC341" s="123" t="s">
        <v>1643</v>
      </c>
      <c r="AD341" s="267">
        <v>44440</v>
      </c>
      <c r="AE341" s="125">
        <v>44550</v>
      </c>
      <c r="AF341" s="123" t="s">
        <v>1684</v>
      </c>
      <c r="AG341" s="123" t="s">
        <v>708</v>
      </c>
      <c r="AH341" s="30"/>
    </row>
    <row r="342" spans="1:34" ht="272.45" customHeight="1" x14ac:dyDescent="0.35">
      <c r="A342" s="114">
        <v>309</v>
      </c>
      <c r="B342" s="128"/>
      <c r="C342" s="128" t="s">
        <v>171</v>
      </c>
      <c r="D342" s="128">
        <v>80101706</v>
      </c>
      <c r="E342" s="130" t="s">
        <v>1580</v>
      </c>
      <c r="F342" s="128" t="s">
        <v>59</v>
      </c>
      <c r="G342" s="128">
        <v>1</v>
      </c>
      <c r="H342" s="128" t="s">
        <v>1588</v>
      </c>
      <c r="I342" s="172">
        <v>2</v>
      </c>
      <c r="J342" s="130" t="s">
        <v>87</v>
      </c>
      <c r="K342" s="128" t="s">
        <v>95</v>
      </c>
      <c r="L342" s="128" t="s">
        <v>193</v>
      </c>
      <c r="M342" s="173">
        <v>6143000</v>
      </c>
      <c r="N342" s="173">
        <v>6143000</v>
      </c>
      <c r="O342" s="128" t="s">
        <v>63</v>
      </c>
      <c r="P342" s="128" t="s">
        <v>64</v>
      </c>
      <c r="Q342" s="130" t="s">
        <v>1579</v>
      </c>
      <c r="R342" s="96"/>
      <c r="S342" s="128" t="s">
        <v>1802</v>
      </c>
      <c r="T342" s="263" t="s">
        <v>1803</v>
      </c>
      <c r="U342" s="264">
        <v>44508</v>
      </c>
      <c r="V342" s="123" t="s">
        <v>1804</v>
      </c>
      <c r="W342" s="124" t="s">
        <v>502</v>
      </c>
      <c r="X342" s="266">
        <v>4300099</v>
      </c>
      <c r="Y342" s="175">
        <v>0</v>
      </c>
      <c r="Z342" s="266">
        <v>4300099</v>
      </c>
      <c r="AA342" s="123" t="s">
        <v>1805</v>
      </c>
      <c r="AB342" s="265" t="s">
        <v>1806</v>
      </c>
      <c r="AC342" s="123" t="s">
        <v>1807</v>
      </c>
      <c r="AD342" s="267">
        <v>44509</v>
      </c>
      <c r="AE342" s="125">
        <v>44550</v>
      </c>
      <c r="AF342" s="123" t="s">
        <v>1684</v>
      </c>
      <c r="AG342" s="123" t="s">
        <v>708</v>
      </c>
    </row>
    <row r="343" spans="1:34" ht="272.45" customHeight="1" x14ac:dyDescent="0.35">
      <c r="A343" s="114">
        <v>309</v>
      </c>
      <c r="B343" s="128"/>
      <c r="C343" s="128" t="s">
        <v>171</v>
      </c>
      <c r="D343" s="128">
        <v>80101706</v>
      </c>
      <c r="E343" s="130" t="s">
        <v>1580</v>
      </c>
      <c r="F343" s="128" t="s">
        <v>59</v>
      </c>
      <c r="G343" s="128">
        <v>1</v>
      </c>
      <c r="H343" s="128" t="s">
        <v>1588</v>
      </c>
      <c r="I343" s="172">
        <v>2</v>
      </c>
      <c r="J343" s="130" t="s">
        <v>87</v>
      </c>
      <c r="K343" s="128" t="s">
        <v>95</v>
      </c>
      <c r="L343" s="128" t="s">
        <v>175</v>
      </c>
      <c r="M343" s="173">
        <v>6143000</v>
      </c>
      <c r="N343" s="173">
        <v>6143000</v>
      </c>
      <c r="O343" s="128" t="s">
        <v>63</v>
      </c>
      <c r="P343" s="128" t="s">
        <v>64</v>
      </c>
      <c r="Q343" s="130" t="s">
        <v>1579</v>
      </c>
      <c r="R343" s="96"/>
      <c r="S343" s="128" t="s">
        <v>1802</v>
      </c>
      <c r="T343" s="263" t="s">
        <v>1803</v>
      </c>
      <c r="U343" s="264">
        <v>44508</v>
      </c>
      <c r="V343" s="123" t="s">
        <v>1804</v>
      </c>
      <c r="W343" s="124" t="s">
        <v>502</v>
      </c>
      <c r="X343" s="266">
        <v>4300099</v>
      </c>
      <c r="Y343" s="175">
        <v>0</v>
      </c>
      <c r="Z343" s="266">
        <v>4300099</v>
      </c>
      <c r="AA343" s="123" t="s">
        <v>1805</v>
      </c>
      <c r="AB343" s="265" t="s">
        <v>1806</v>
      </c>
      <c r="AC343" s="123" t="s">
        <v>1807</v>
      </c>
      <c r="AD343" s="267">
        <v>44509</v>
      </c>
      <c r="AE343" s="125">
        <v>44550</v>
      </c>
      <c r="AF343" s="123" t="s">
        <v>1684</v>
      </c>
      <c r="AG343" s="123" t="s">
        <v>708</v>
      </c>
    </row>
    <row r="344" spans="1:34" ht="272.45" customHeight="1" x14ac:dyDescent="0.35">
      <c r="A344" s="114">
        <v>310</v>
      </c>
      <c r="B344" s="128"/>
      <c r="C344" s="128" t="s">
        <v>171</v>
      </c>
      <c r="D344" s="128">
        <v>80101706</v>
      </c>
      <c r="E344" s="130" t="s">
        <v>1581</v>
      </c>
      <c r="F344" s="128" t="s">
        <v>59</v>
      </c>
      <c r="G344" s="128">
        <v>1</v>
      </c>
      <c r="H344" s="128" t="s">
        <v>72</v>
      </c>
      <c r="I344" s="172">
        <v>4</v>
      </c>
      <c r="J344" s="130" t="s">
        <v>87</v>
      </c>
      <c r="K344" s="128" t="s">
        <v>95</v>
      </c>
      <c r="L344" s="128" t="s">
        <v>193</v>
      </c>
      <c r="M344" s="173">
        <v>12400000</v>
      </c>
      <c r="N344" s="173">
        <v>12400000</v>
      </c>
      <c r="O344" s="128" t="s">
        <v>63</v>
      </c>
      <c r="P344" s="128" t="s">
        <v>64</v>
      </c>
      <c r="Q344" s="130" t="s">
        <v>1579</v>
      </c>
      <c r="R344" s="96"/>
      <c r="S344" s="128" t="s">
        <v>1685</v>
      </c>
      <c r="T344" s="263" t="s">
        <v>1686</v>
      </c>
      <c r="U344" s="264">
        <v>44440</v>
      </c>
      <c r="V344" s="123" t="s">
        <v>1687</v>
      </c>
      <c r="W344" s="124" t="s">
        <v>502</v>
      </c>
      <c r="X344" s="266">
        <v>11262166.5</v>
      </c>
      <c r="Y344" s="175">
        <v>0</v>
      </c>
      <c r="Z344" s="266">
        <v>11262166.5</v>
      </c>
      <c r="AA344" s="123" t="s">
        <v>1688</v>
      </c>
      <c r="AB344" s="265" t="s">
        <v>1689</v>
      </c>
      <c r="AC344" s="123" t="s">
        <v>1643</v>
      </c>
      <c r="AD344" s="267">
        <v>44440</v>
      </c>
      <c r="AE344" s="125">
        <v>44550</v>
      </c>
      <c r="AF344" s="123" t="s">
        <v>1684</v>
      </c>
      <c r="AG344" s="123" t="s">
        <v>708</v>
      </c>
    </row>
    <row r="345" spans="1:34" ht="272.45" customHeight="1" x14ac:dyDescent="0.35">
      <c r="A345" s="114">
        <v>310</v>
      </c>
      <c r="B345" s="128"/>
      <c r="C345" s="128" t="s">
        <v>171</v>
      </c>
      <c r="D345" s="128">
        <v>80101706</v>
      </c>
      <c r="E345" s="130" t="s">
        <v>1581</v>
      </c>
      <c r="F345" s="128" t="s">
        <v>59</v>
      </c>
      <c r="G345" s="128">
        <v>1</v>
      </c>
      <c r="H345" s="128" t="s">
        <v>72</v>
      </c>
      <c r="I345" s="172">
        <v>4</v>
      </c>
      <c r="J345" s="130" t="s">
        <v>87</v>
      </c>
      <c r="K345" s="128" t="s">
        <v>95</v>
      </c>
      <c r="L345" s="128" t="s">
        <v>175</v>
      </c>
      <c r="M345" s="173">
        <v>12400000</v>
      </c>
      <c r="N345" s="173">
        <v>12400000</v>
      </c>
      <c r="O345" s="128" t="s">
        <v>63</v>
      </c>
      <c r="P345" s="128" t="s">
        <v>64</v>
      </c>
      <c r="Q345" s="130" t="s">
        <v>1579</v>
      </c>
      <c r="R345" s="96"/>
      <c r="S345" s="128" t="s">
        <v>1685</v>
      </c>
      <c r="T345" s="263" t="s">
        <v>1686</v>
      </c>
      <c r="U345" s="264">
        <v>44440</v>
      </c>
      <c r="V345" s="123" t="s">
        <v>1687</v>
      </c>
      <c r="W345" s="124" t="s">
        <v>502</v>
      </c>
      <c r="X345" s="266">
        <v>11262166.5</v>
      </c>
      <c r="Y345" s="175">
        <v>0</v>
      </c>
      <c r="Z345" s="266">
        <v>11262166.5</v>
      </c>
      <c r="AA345" s="123" t="s">
        <v>1688</v>
      </c>
      <c r="AB345" s="265" t="s">
        <v>1689</v>
      </c>
      <c r="AC345" s="123" t="s">
        <v>1643</v>
      </c>
      <c r="AD345" s="267">
        <v>44440</v>
      </c>
      <c r="AE345" s="125">
        <v>44550</v>
      </c>
      <c r="AF345" s="123" t="s">
        <v>1684</v>
      </c>
      <c r="AG345" s="123" t="s">
        <v>708</v>
      </c>
    </row>
    <row r="346" spans="1:34" ht="272.45" customHeight="1" x14ac:dyDescent="0.35">
      <c r="A346" s="114">
        <v>311</v>
      </c>
      <c r="B346" s="159"/>
      <c r="C346" s="169" t="s">
        <v>201</v>
      </c>
      <c r="D346" s="138">
        <v>80101706</v>
      </c>
      <c r="E346" s="139" t="s">
        <v>1582</v>
      </c>
      <c r="F346" s="171" t="s">
        <v>59</v>
      </c>
      <c r="G346" s="171">
        <v>1</v>
      </c>
      <c r="H346" s="128" t="s">
        <v>72</v>
      </c>
      <c r="I346" s="172">
        <v>4</v>
      </c>
      <c r="J346" s="130" t="s">
        <v>87</v>
      </c>
      <c r="K346" s="128" t="s">
        <v>95</v>
      </c>
      <c r="L346" s="128" t="s">
        <v>175</v>
      </c>
      <c r="M346" s="160">
        <v>19000000</v>
      </c>
      <c r="N346" s="160">
        <v>19000000</v>
      </c>
      <c r="O346" s="128" t="s">
        <v>63</v>
      </c>
      <c r="P346" s="128" t="s">
        <v>64</v>
      </c>
      <c r="Q346" s="161" t="s">
        <v>202</v>
      </c>
      <c r="R346" s="96"/>
      <c r="S346" s="128" t="s">
        <v>1690</v>
      </c>
      <c r="T346" s="263" t="s">
        <v>1691</v>
      </c>
      <c r="U346" s="264">
        <v>44439</v>
      </c>
      <c r="V346" s="123" t="s">
        <v>1692</v>
      </c>
      <c r="W346" s="124" t="s">
        <v>502</v>
      </c>
      <c r="X346" s="266">
        <v>13592656</v>
      </c>
      <c r="Y346" s="175">
        <v>0</v>
      </c>
      <c r="Z346" s="266">
        <v>13592656</v>
      </c>
      <c r="AA346" s="123" t="s">
        <v>1693</v>
      </c>
      <c r="AB346" s="265">
        <v>36521</v>
      </c>
      <c r="AC346" s="123" t="s">
        <v>1643</v>
      </c>
      <c r="AD346" s="267">
        <v>44440</v>
      </c>
      <c r="AE346" s="125">
        <v>44550</v>
      </c>
      <c r="AF346" s="123" t="s">
        <v>707</v>
      </c>
      <c r="AG346" s="123" t="s">
        <v>708</v>
      </c>
    </row>
    <row r="347" spans="1:34" ht="272.45" customHeight="1" x14ac:dyDescent="0.9">
      <c r="A347" s="114">
        <v>312</v>
      </c>
      <c r="B347" s="159"/>
      <c r="C347" s="169" t="s">
        <v>164</v>
      </c>
      <c r="D347" s="138" t="s">
        <v>1598</v>
      </c>
      <c r="E347" s="139" t="s">
        <v>1584</v>
      </c>
      <c r="F347" s="171" t="s">
        <v>59</v>
      </c>
      <c r="G347" s="171">
        <v>1</v>
      </c>
      <c r="H347" s="128" t="s">
        <v>72</v>
      </c>
      <c r="I347" s="172">
        <v>36</v>
      </c>
      <c r="J347" s="130" t="s">
        <v>108</v>
      </c>
      <c r="K347" s="128" t="s">
        <v>95</v>
      </c>
      <c r="L347" s="128" t="s">
        <v>193</v>
      </c>
      <c r="M347" s="160">
        <v>436918161</v>
      </c>
      <c r="N347" s="160">
        <v>436918161</v>
      </c>
      <c r="O347" s="128" t="s">
        <v>63</v>
      </c>
      <c r="P347" s="128" t="s">
        <v>64</v>
      </c>
      <c r="Q347" s="161" t="s">
        <v>1501</v>
      </c>
      <c r="R347" s="96"/>
      <c r="S347" s="167"/>
      <c r="T347" s="25"/>
      <c r="U347" s="25"/>
      <c r="V347" s="25"/>
      <c r="W347" s="25"/>
      <c r="X347" s="185"/>
      <c r="Y347" s="185"/>
      <c r="Z347" s="184"/>
      <c r="AA347" s="165"/>
      <c r="AB347" s="165"/>
      <c r="AC347" s="25"/>
      <c r="AD347" s="25"/>
      <c r="AE347" s="25"/>
      <c r="AF347" s="25"/>
      <c r="AG347" s="25"/>
    </row>
    <row r="348" spans="1:34" ht="244.5" customHeight="1" x14ac:dyDescent="0.9">
      <c r="A348" s="114">
        <v>312</v>
      </c>
      <c r="B348" s="159"/>
      <c r="C348" s="169" t="s">
        <v>164</v>
      </c>
      <c r="D348" s="138" t="s">
        <v>1583</v>
      </c>
      <c r="E348" s="139" t="s">
        <v>1584</v>
      </c>
      <c r="F348" s="171" t="s">
        <v>59</v>
      </c>
      <c r="G348" s="171">
        <v>1</v>
      </c>
      <c r="H348" s="128" t="s">
        <v>72</v>
      </c>
      <c r="I348" s="172">
        <v>36</v>
      </c>
      <c r="J348" s="130" t="s">
        <v>108</v>
      </c>
      <c r="K348" s="128" t="s">
        <v>95</v>
      </c>
      <c r="L348" s="115" t="s">
        <v>175</v>
      </c>
      <c r="M348" s="118">
        <v>182279339</v>
      </c>
      <c r="N348" s="118">
        <v>182279339</v>
      </c>
      <c r="O348" s="128" t="s">
        <v>63</v>
      </c>
      <c r="P348" s="128" t="s">
        <v>64</v>
      </c>
      <c r="Q348" s="161" t="s">
        <v>1501</v>
      </c>
      <c r="R348" s="96"/>
      <c r="S348" s="167"/>
      <c r="T348" s="25"/>
      <c r="U348" s="25"/>
      <c r="V348" s="25"/>
      <c r="W348" s="25"/>
      <c r="X348" s="185"/>
      <c r="Y348" s="185"/>
      <c r="Z348" s="184"/>
      <c r="AA348" s="165"/>
      <c r="AB348" s="165"/>
      <c r="AC348" s="25"/>
      <c r="AD348" s="25"/>
      <c r="AE348" s="25"/>
      <c r="AF348" s="25"/>
      <c r="AG348" s="25"/>
    </row>
    <row r="349" spans="1:34" ht="142.5" customHeight="1" x14ac:dyDescent="0.9">
      <c r="A349" s="114">
        <v>313</v>
      </c>
      <c r="B349" s="128"/>
      <c r="C349" s="115" t="s">
        <v>119</v>
      </c>
      <c r="D349" s="129" t="s">
        <v>1589</v>
      </c>
      <c r="E349" s="130" t="s">
        <v>1591</v>
      </c>
      <c r="F349" s="128" t="s">
        <v>59</v>
      </c>
      <c r="G349" s="115">
        <v>1</v>
      </c>
      <c r="H349" s="115" t="s">
        <v>1588</v>
      </c>
      <c r="I349" s="116">
        <v>1</v>
      </c>
      <c r="J349" s="115" t="s">
        <v>60</v>
      </c>
      <c r="K349" s="115" t="s">
        <v>61</v>
      </c>
      <c r="L349" s="115" t="s">
        <v>104</v>
      </c>
      <c r="M349" s="118">
        <v>3900000</v>
      </c>
      <c r="N349" s="118">
        <v>3900000</v>
      </c>
      <c r="O349" s="128" t="s">
        <v>63</v>
      </c>
      <c r="P349" s="128" t="s">
        <v>64</v>
      </c>
      <c r="Q349" s="130" t="s">
        <v>65</v>
      </c>
      <c r="R349" s="96"/>
      <c r="S349" s="167"/>
      <c r="T349" s="25"/>
      <c r="U349" s="25"/>
      <c r="V349" s="25"/>
      <c r="W349" s="25"/>
      <c r="X349" s="185"/>
      <c r="Y349" s="185"/>
      <c r="Z349" s="184"/>
      <c r="AA349" s="165"/>
      <c r="AB349" s="165"/>
      <c r="AC349" s="25"/>
      <c r="AD349" s="25"/>
      <c r="AE349" s="25"/>
      <c r="AF349" s="25"/>
      <c r="AG349" s="25"/>
    </row>
    <row r="350" spans="1:34" ht="142.5" customHeight="1" x14ac:dyDescent="0.9">
      <c r="A350" s="114">
        <v>314</v>
      </c>
      <c r="B350" s="128"/>
      <c r="C350" s="115" t="s">
        <v>119</v>
      </c>
      <c r="D350" s="128" t="s">
        <v>1590</v>
      </c>
      <c r="E350" s="130" t="s">
        <v>1594</v>
      </c>
      <c r="F350" s="128" t="s">
        <v>59</v>
      </c>
      <c r="G350" s="128">
        <v>1</v>
      </c>
      <c r="H350" s="128" t="s">
        <v>1588</v>
      </c>
      <c r="I350" s="128">
        <v>2</v>
      </c>
      <c r="J350" s="128" t="s">
        <v>60</v>
      </c>
      <c r="K350" s="128" t="s">
        <v>61</v>
      </c>
      <c r="L350" s="128" t="s">
        <v>1795</v>
      </c>
      <c r="M350" s="160">
        <v>10000000</v>
      </c>
      <c r="N350" s="160">
        <v>10000000</v>
      </c>
      <c r="O350" s="128" t="s">
        <v>63</v>
      </c>
      <c r="P350" s="128" t="s">
        <v>64</v>
      </c>
      <c r="Q350" s="130" t="s">
        <v>65</v>
      </c>
      <c r="R350" s="96"/>
      <c r="S350" s="167"/>
      <c r="T350" s="25"/>
      <c r="U350" s="25"/>
      <c r="V350" s="25"/>
      <c r="W350" s="25"/>
      <c r="X350" s="185"/>
      <c r="Y350" s="185"/>
      <c r="Z350" s="184"/>
      <c r="AA350" s="165"/>
      <c r="AB350" s="165"/>
      <c r="AC350" s="25"/>
      <c r="AD350" s="25"/>
      <c r="AE350" s="25"/>
      <c r="AF350" s="25"/>
      <c r="AG350" s="25"/>
    </row>
    <row r="351" spans="1:34" ht="142.5" customHeight="1" x14ac:dyDescent="0.9">
      <c r="A351" s="114">
        <v>315</v>
      </c>
      <c r="B351" s="128"/>
      <c r="C351" s="115" t="s">
        <v>119</v>
      </c>
      <c r="D351" s="128">
        <v>40151500</v>
      </c>
      <c r="E351" s="130" t="s">
        <v>1592</v>
      </c>
      <c r="F351" s="128" t="s">
        <v>59</v>
      </c>
      <c r="G351" s="128">
        <v>1</v>
      </c>
      <c r="H351" s="128" t="s">
        <v>1588</v>
      </c>
      <c r="I351" s="128">
        <v>2</v>
      </c>
      <c r="J351" s="128" t="s">
        <v>78</v>
      </c>
      <c r="K351" s="128" t="s">
        <v>61</v>
      </c>
      <c r="L351" s="128" t="s">
        <v>104</v>
      </c>
      <c r="M351" s="160">
        <v>25000000</v>
      </c>
      <c r="N351" s="160">
        <v>25000000</v>
      </c>
      <c r="O351" s="128" t="s">
        <v>63</v>
      </c>
      <c r="P351" s="128" t="s">
        <v>64</v>
      </c>
      <c r="Q351" s="130" t="s">
        <v>65</v>
      </c>
      <c r="R351" s="96"/>
      <c r="S351" s="167"/>
      <c r="T351" s="25"/>
      <c r="U351" s="25"/>
      <c r="V351" s="25"/>
      <c r="W351" s="25"/>
      <c r="X351" s="185"/>
      <c r="Y351" s="185"/>
      <c r="Z351" s="184"/>
      <c r="AA351" s="165"/>
      <c r="AB351" s="165"/>
      <c r="AC351" s="25"/>
      <c r="AD351" s="25"/>
      <c r="AE351" s="25"/>
      <c r="AF351" s="25"/>
      <c r="AG351" s="25"/>
    </row>
    <row r="352" spans="1:34" ht="222.75" customHeight="1" x14ac:dyDescent="0.35">
      <c r="A352" s="114">
        <v>316</v>
      </c>
      <c r="B352" s="128"/>
      <c r="C352" s="115" t="s">
        <v>111</v>
      </c>
      <c r="D352" s="128">
        <v>80101706</v>
      </c>
      <c r="E352" s="130" t="s">
        <v>1599</v>
      </c>
      <c r="F352" s="128" t="s">
        <v>59</v>
      </c>
      <c r="G352" s="128">
        <v>1</v>
      </c>
      <c r="H352" s="128" t="s">
        <v>81</v>
      </c>
      <c r="I352" s="128">
        <v>3</v>
      </c>
      <c r="J352" s="128" t="s">
        <v>87</v>
      </c>
      <c r="K352" s="128" t="s">
        <v>95</v>
      </c>
      <c r="L352" s="128" t="s">
        <v>175</v>
      </c>
      <c r="M352" s="160">
        <v>15410894</v>
      </c>
      <c r="N352" s="160">
        <v>15410894</v>
      </c>
      <c r="O352" s="128" t="s">
        <v>63</v>
      </c>
      <c r="P352" s="128" t="s">
        <v>64</v>
      </c>
      <c r="Q352" s="130" t="s">
        <v>1558</v>
      </c>
      <c r="R352" s="96"/>
      <c r="S352" s="128" t="s">
        <v>1808</v>
      </c>
      <c r="T352" s="263" t="s">
        <v>1809</v>
      </c>
      <c r="U352" s="264">
        <v>44497</v>
      </c>
      <c r="V352" s="123" t="s">
        <v>1810</v>
      </c>
      <c r="W352" s="124" t="s">
        <v>502</v>
      </c>
      <c r="X352" s="266">
        <v>8261510</v>
      </c>
      <c r="Y352" s="175">
        <v>0</v>
      </c>
      <c r="Z352" s="266">
        <v>8261510</v>
      </c>
      <c r="AA352" s="123" t="s">
        <v>1811</v>
      </c>
      <c r="AB352" s="268" t="s">
        <v>1609</v>
      </c>
      <c r="AC352" s="123" t="s">
        <v>1643</v>
      </c>
      <c r="AD352" s="267" t="s">
        <v>1611</v>
      </c>
      <c r="AE352" s="125">
        <v>44550</v>
      </c>
      <c r="AF352" s="123" t="s">
        <v>796</v>
      </c>
      <c r="AG352" s="123" t="s">
        <v>109</v>
      </c>
    </row>
    <row r="353" spans="1:33" ht="214.5" customHeight="1" x14ac:dyDescent="0.35">
      <c r="A353" s="114">
        <v>317</v>
      </c>
      <c r="B353" s="128"/>
      <c r="C353" s="115" t="s">
        <v>111</v>
      </c>
      <c r="D353" s="128">
        <v>80101706</v>
      </c>
      <c r="E353" s="130" t="s">
        <v>1600</v>
      </c>
      <c r="F353" s="128" t="s">
        <v>59</v>
      </c>
      <c r="G353" s="128">
        <v>1</v>
      </c>
      <c r="H353" s="128" t="s">
        <v>81</v>
      </c>
      <c r="I353" s="128">
        <v>3</v>
      </c>
      <c r="J353" s="128" t="s">
        <v>87</v>
      </c>
      <c r="K353" s="128" t="s">
        <v>95</v>
      </c>
      <c r="L353" s="128" t="s">
        <v>175</v>
      </c>
      <c r="M353" s="160">
        <v>15410894</v>
      </c>
      <c r="N353" s="160">
        <v>15410894</v>
      </c>
      <c r="O353" s="128" t="s">
        <v>63</v>
      </c>
      <c r="P353" s="128" t="s">
        <v>64</v>
      </c>
      <c r="Q353" s="130" t="s">
        <v>1558</v>
      </c>
      <c r="R353" s="96"/>
      <c r="S353" s="128" t="s">
        <v>1781</v>
      </c>
      <c r="T353" s="263" t="s">
        <v>1782</v>
      </c>
      <c r="U353" s="264">
        <v>44489</v>
      </c>
      <c r="V353" s="123" t="s">
        <v>1783</v>
      </c>
      <c r="W353" s="124" t="s">
        <v>502</v>
      </c>
      <c r="X353" s="266">
        <v>9532512</v>
      </c>
      <c r="Y353" s="175">
        <v>0</v>
      </c>
      <c r="Z353" s="266">
        <v>9532512</v>
      </c>
      <c r="AA353" s="123" t="s">
        <v>1784</v>
      </c>
      <c r="AB353" s="268" t="s">
        <v>1609</v>
      </c>
      <c r="AC353" s="123" t="s">
        <v>1643</v>
      </c>
      <c r="AD353" s="267" t="s">
        <v>1611</v>
      </c>
      <c r="AE353" s="125">
        <v>44550</v>
      </c>
      <c r="AF353" s="123" t="s">
        <v>796</v>
      </c>
      <c r="AG353" s="123" t="s">
        <v>109</v>
      </c>
    </row>
    <row r="354" spans="1:33" ht="142.5" customHeight="1" x14ac:dyDescent="0.35">
      <c r="A354" s="114">
        <v>318</v>
      </c>
      <c r="B354" s="128"/>
      <c r="C354" s="115" t="s">
        <v>164</v>
      </c>
      <c r="D354" s="128">
        <v>80101706</v>
      </c>
      <c r="E354" s="130" t="s">
        <v>1601</v>
      </c>
      <c r="F354" s="128" t="s">
        <v>59</v>
      </c>
      <c r="G354" s="128">
        <v>1</v>
      </c>
      <c r="H354" s="128" t="s">
        <v>81</v>
      </c>
      <c r="I354" s="128">
        <v>3</v>
      </c>
      <c r="J354" s="128" t="s">
        <v>87</v>
      </c>
      <c r="K354" s="128" t="s">
        <v>95</v>
      </c>
      <c r="L354" s="128" t="s">
        <v>193</v>
      </c>
      <c r="M354" s="160">
        <v>28741055</v>
      </c>
      <c r="N354" s="160">
        <v>28741055</v>
      </c>
      <c r="O354" s="128" t="s">
        <v>63</v>
      </c>
      <c r="P354" s="128" t="s">
        <v>64</v>
      </c>
      <c r="Q354" s="130" t="s">
        <v>1501</v>
      </c>
      <c r="R354" s="96"/>
      <c r="S354" s="128" t="s">
        <v>1727</v>
      </c>
      <c r="T354" s="263" t="s">
        <v>1728</v>
      </c>
      <c r="U354" s="264">
        <v>44467</v>
      </c>
      <c r="V354" s="123" t="s">
        <v>1729</v>
      </c>
      <c r="W354" s="124" t="s">
        <v>502</v>
      </c>
      <c r="X354" s="266">
        <v>19516000</v>
      </c>
      <c r="Y354" s="175">
        <v>0</v>
      </c>
      <c r="Z354" s="266">
        <v>19516000</v>
      </c>
      <c r="AA354" s="123" t="s">
        <v>1730</v>
      </c>
      <c r="AB354" s="265">
        <v>38021</v>
      </c>
      <c r="AC354" s="123" t="s">
        <v>496</v>
      </c>
      <c r="AD354" s="267">
        <v>44468</v>
      </c>
      <c r="AE354" s="125">
        <v>44550</v>
      </c>
      <c r="AF354" s="123" t="s">
        <v>1346</v>
      </c>
      <c r="AG354" s="123" t="s">
        <v>597</v>
      </c>
    </row>
    <row r="355" spans="1:33" ht="223.5" customHeight="1" x14ac:dyDescent="0.35">
      <c r="A355" s="114">
        <v>319</v>
      </c>
      <c r="B355" s="128"/>
      <c r="C355" s="115" t="s">
        <v>114</v>
      </c>
      <c r="D355" s="261">
        <v>60106604</v>
      </c>
      <c r="E355" s="130" t="s">
        <v>1602</v>
      </c>
      <c r="F355" s="128" t="s">
        <v>59</v>
      </c>
      <c r="G355" s="128">
        <v>1</v>
      </c>
      <c r="H355" s="128" t="s">
        <v>81</v>
      </c>
      <c r="I355" s="128">
        <v>3</v>
      </c>
      <c r="J355" s="128" t="s">
        <v>87</v>
      </c>
      <c r="K355" s="128" t="s">
        <v>95</v>
      </c>
      <c r="L355" s="128" t="s">
        <v>159</v>
      </c>
      <c r="M355" s="160">
        <v>15000000</v>
      </c>
      <c r="N355" s="160">
        <v>15000000</v>
      </c>
      <c r="O355" s="128" t="s">
        <v>63</v>
      </c>
      <c r="P355" s="128" t="s">
        <v>64</v>
      </c>
      <c r="Q355" s="130" t="s">
        <v>1603</v>
      </c>
      <c r="R355" s="96"/>
      <c r="S355" s="128" t="s">
        <v>1812</v>
      </c>
      <c r="T355" s="263" t="s">
        <v>1813</v>
      </c>
      <c r="U355" s="264">
        <v>44502</v>
      </c>
      <c r="V355" s="123" t="s">
        <v>1814</v>
      </c>
      <c r="W355" s="124" t="s">
        <v>956</v>
      </c>
      <c r="X355" s="266">
        <v>14850000</v>
      </c>
      <c r="Y355" s="175">
        <v>0</v>
      </c>
      <c r="Z355" s="266">
        <v>14850000</v>
      </c>
      <c r="AA355" s="123" t="s">
        <v>1815</v>
      </c>
      <c r="AB355" s="268" t="s">
        <v>1609</v>
      </c>
      <c r="AC355" s="123" t="s">
        <v>1816</v>
      </c>
      <c r="AD355" s="267" t="s">
        <v>1611</v>
      </c>
      <c r="AE355" s="125" t="s">
        <v>1611</v>
      </c>
      <c r="AF355" s="123" t="s">
        <v>1817</v>
      </c>
      <c r="AG355" s="123" t="s">
        <v>758</v>
      </c>
    </row>
    <row r="356" spans="1:33" ht="223.5" customHeight="1" x14ac:dyDescent="0.35">
      <c r="A356" s="114">
        <v>320</v>
      </c>
      <c r="B356" s="128"/>
      <c r="C356" s="115" t="s">
        <v>201</v>
      </c>
      <c r="D356" s="128">
        <v>80101706</v>
      </c>
      <c r="E356" s="130" t="s">
        <v>1604</v>
      </c>
      <c r="F356" s="128" t="s">
        <v>59</v>
      </c>
      <c r="G356" s="128">
        <v>1</v>
      </c>
      <c r="H356" s="128" t="s">
        <v>81</v>
      </c>
      <c r="I356" s="128">
        <v>3.5</v>
      </c>
      <c r="J356" s="128" t="s">
        <v>87</v>
      </c>
      <c r="K356" s="128" t="s">
        <v>95</v>
      </c>
      <c r="L356" s="128" t="s">
        <v>175</v>
      </c>
      <c r="M356" s="160">
        <v>14400000</v>
      </c>
      <c r="N356" s="160">
        <v>14400000</v>
      </c>
      <c r="O356" s="128" t="s">
        <v>63</v>
      </c>
      <c r="P356" s="128" t="s">
        <v>64</v>
      </c>
      <c r="Q356" s="130" t="s">
        <v>202</v>
      </c>
      <c r="R356" s="96"/>
      <c r="S356" s="128" t="s">
        <v>1731</v>
      </c>
      <c r="T356" s="263" t="s">
        <v>1732</v>
      </c>
      <c r="U356" s="264">
        <v>44470</v>
      </c>
      <c r="V356" s="123" t="s">
        <v>1733</v>
      </c>
      <c r="W356" s="124" t="s">
        <v>502</v>
      </c>
      <c r="X356" s="266">
        <v>12320000</v>
      </c>
      <c r="Y356" s="175">
        <v>0</v>
      </c>
      <c r="Z356" s="266">
        <v>12320000</v>
      </c>
      <c r="AA356" s="123" t="s">
        <v>1734</v>
      </c>
      <c r="AB356" s="268" t="s">
        <v>1609</v>
      </c>
      <c r="AC356" s="123" t="s">
        <v>1735</v>
      </c>
      <c r="AD356" s="267">
        <v>44473</v>
      </c>
      <c r="AE356" s="125">
        <v>44550</v>
      </c>
      <c r="AF356" s="123" t="s">
        <v>707</v>
      </c>
      <c r="AG356" s="123" t="s">
        <v>708</v>
      </c>
    </row>
    <row r="357" spans="1:33" ht="223.5" customHeight="1" x14ac:dyDescent="0.35">
      <c r="A357" s="114">
        <v>321</v>
      </c>
      <c r="B357" s="129"/>
      <c r="C357" s="115" t="s">
        <v>119</v>
      </c>
      <c r="D357" s="129">
        <v>80101706</v>
      </c>
      <c r="E357" s="130" t="s">
        <v>1744</v>
      </c>
      <c r="F357" s="128" t="s">
        <v>59</v>
      </c>
      <c r="G357" s="115">
        <v>1</v>
      </c>
      <c r="H357" s="115" t="s">
        <v>1588</v>
      </c>
      <c r="I357" s="116">
        <v>1.5</v>
      </c>
      <c r="J357" s="115" t="s">
        <v>87</v>
      </c>
      <c r="K357" s="115" t="s">
        <v>61</v>
      </c>
      <c r="L357" s="115" t="s">
        <v>101</v>
      </c>
      <c r="M357" s="118">
        <v>3019000</v>
      </c>
      <c r="N357" s="119">
        <v>3019000</v>
      </c>
      <c r="O357" s="115" t="s">
        <v>63</v>
      </c>
      <c r="P357" s="115" t="s">
        <v>64</v>
      </c>
      <c r="Q357" s="117" t="s">
        <v>65</v>
      </c>
      <c r="R357" s="96"/>
      <c r="S357" s="167"/>
      <c r="T357" s="274"/>
      <c r="U357" s="275"/>
      <c r="V357" s="276"/>
      <c r="W357" s="277"/>
      <c r="X357" s="278"/>
      <c r="Y357" s="279"/>
      <c r="Z357" s="278"/>
      <c r="AA357" s="276"/>
      <c r="AB357" s="280"/>
      <c r="AC357" s="276"/>
      <c r="AD357" s="281"/>
      <c r="AE357" s="282"/>
      <c r="AF357" s="276"/>
      <c r="AG357" s="276"/>
    </row>
    <row r="358" spans="1:33" ht="223.5" customHeight="1" x14ac:dyDescent="0.35">
      <c r="A358" s="114">
        <v>322</v>
      </c>
      <c r="B358" s="128"/>
      <c r="C358" s="115" t="s">
        <v>119</v>
      </c>
      <c r="D358" s="129" t="s">
        <v>1746</v>
      </c>
      <c r="E358" s="130" t="s">
        <v>1747</v>
      </c>
      <c r="F358" s="128" t="s">
        <v>59</v>
      </c>
      <c r="G358" s="115">
        <v>1</v>
      </c>
      <c r="H358" s="115" t="s">
        <v>1588</v>
      </c>
      <c r="I358" s="116">
        <v>1</v>
      </c>
      <c r="J358" s="115" t="s">
        <v>60</v>
      </c>
      <c r="K358" s="115" t="s">
        <v>61</v>
      </c>
      <c r="L358" s="115" t="s">
        <v>1745</v>
      </c>
      <c r="M358" s="118">
        <v>15000000</v>
      </c>
      <c r="N358" s="119">
        <v>15000000</v>
      </c>
      <c r="O358" s="115" t="s">
        <v>63</v>
      </c>
      <c r="P358" s="115" t="s">
        <v>64</v>
      </c>
      <c r="Q358" s="117" t="s">
        <v>65</v>
      </c>
      <c r="R358" s="96"/>
      <c r="S358" s="167"/>
      <c r="T358" s="274"/>
      <c r="U358" s="275"/>
      <c r="V358" s="276"/>
      <c r="W358" s="277"/>
      <c r="X358" s="278"/>
      <c r="Y358" s="279"/>
      <c r="Z358" s="278"/>
      <c r="AA358" s="276"/>
      <c r="AB358" s="280"/>
      <c r="AC358" s="276"/>
      <c r="AD358" s="281"/>
      <c r="AE358" s="282"/>
      <c r="AF358" s="276"/>
      <c r="AG358" s="276"/>
    </row>
    <row r="359" spans="1:33" ht="223.5" customHeight="1" x14ac:dyDescent="0.35">
      <c r="A359" s="114">
        <v>323</v>
      </c>
      <c r="B359" s="128"/>
      <c r="C359" s="115" t="s">
        <v>119</v>
      </c>
      <c r="D359" s="129">
        <v>52161600</v>
      </c>
      <c r="E359" s="130" t="s">
        <v>1749</v>
      </c>
      <c r="F359" s="128" t="s">
        <v>59</v>
      </c>
      <c r="G359" s="115">
        <v>1</v>
      </c>
      <c r="H359" s="115" t="s">
        <v>1588</v>
      </c>
      <c r="I359" s="116">
        <v>1</v>
      </c>
      <c r="J359" s="115" t="s">
        <v>60</v>
      </c>
      <c r="K359" s="115" t="s">
        <v>61</v>
      </c>
      <c r="L359" s="115" t="s">
        <v>104</v>
      </c>
      <c r="M359" s="118">
        <v>3000000</v>
      </c>
      <c r="N359" s="119">
        <v>3000000</v>
      </c>
      <c r="O359" s="115" t="s">
        <v>63</v>
      </c>
      <c r="P359" s="115" t="s">
        <v>64</v>
      </c>
      <c r="Q359" s="117" t="s">
        <v>65</v>
      </c>
      <c r="R359" s="96"/>
      <c r="S359" s="167"/>
      <c r="T359" s="274"/>
      <c r="U359" s="275"/>
      <c r="V359" s="276"/>
      <c r="W359" s="277"/>
      <c r="X359" s="278"/>
      <c r="Y359" s="279"/>
      <c r="Z359" s="278"/>
      <c r="AA359" s="276"/>
      <c r="AB359" s="280"/>
      <c r="AC359" s="276"/>
      <c r="AD359" s="281"/>
      <c r="AE359" s="282"/>
      <c r="AF359" s="276"/>
      <c r="AG359" s="276"/>
    </row>
    <row r="360" spans="1:33" ht="223.5" customHeight="1" x14ac:dyDescent="0.35">
      <c r="A360" s="114">
        <v>324</v>
      </c>
      <c r="B360" s="128"/>
      <c r="C360" s="128" t="s">
        <v>1752</v>
      </c>
      <c r="D360" s="128">
        <v>80101706</v>
      </c>
      <c r="E360" s="130" t="s">
        <v>1753</v>
      </c>
      <c r="F360" s="128" t="s">
        <v>59</v>
      </c>
      <c r="G360" s="115">
        <v>1</v>
      </c>
      <c r="H360" s="115" t="s">
        <v>1588</v>
      </c>
      <c r="I360" s="116">
        <v>2</v>
      </c>
      <c r="J360" s="128" t="s">
        <v>87</v>
      </c>
      <c r="K360" s="128" t="s">
        <v>95</v>
      </c>
      <c r="L360" s="128" t="s">
        <v>175</v>
      </c>
      <c r="M360" s="160">
        <v>5825424</v>
      </c>
      <c r="N360" s="173">
        <v>5825424</v>
      </c>
      <c r="O360" s="115" t="s">
        <v>63</v>
      </c>
      <c r="P360" s="115" t="s">
        <v>64</v>
      </c>
      <c r="Q360" s="130" t="s">
        <v>202</v>
      </c>
      <c r="R360" s="96"/>
      <c r="S360" s="128" t="s">
        <v>1818</v>
      </c>
      <c r="T360" s="263" t="s">
        <v>1819</v>
      </c>
      <c r="U360" s="264">
        <v>44503</v>
      </c>
      <c r="V360" s="123" t="s">
        <v>711</v>
      </c>
      <c r="W360" s="124" t="s">
        <v>502</v>
      </c>
      <c r="X360" s="266">
        <v>4236672</v>
      </c>
      <c r="Y360" s="175">
        <v>0</v>
      </c>
      <c r="Z360" s="266">
        <v>4236672</v>
      </c>
      <c r="AA360" s="123" t="s">
        <v>1820</v>
      </c>
      <c r="AB360" s="268" t="s">
        <v>1821</v>
      </c>
      <c r="AC360" s="123" t="s">
        <v>1643</v>
      </c>
      <c r="AD360" s="267">
        <v>44505</v>
      </c>
      <c r="AE360" s="125">
        <v>44550</v>
      </c>
      <c r="AF360" s="123" t="s">
        <v>707</v>
      </c>
      <c r="AG360" s="123" t="s">
        <v>708</v>
      </c>
    </row>
    <row r="361" spans="1:33" ht="223.5" customHeight="1" x14ac:dyDescent="0.35">
      <c r="A361" s="114">
        <v>325</v>
      </c>
      <c r="B361" s="128"/>
      <c r="C361" s="128" t="s">
        <v>111</v>
      </c>
      <c r="D361" s="128">
        <v>80101706</v>
      </c>
      <c r="E361" s="130" t="s">
        <v>1798</v>
      </c>
      <c r="F361" s="128" t="s">
        <v>59</v>
      </c>
      <c r="G361" s="115">
        <v>1</v>
      </c>
      <c r="H361" s="115" t="s">
        <v>1588</v>
      </c>
      <c r="I361" s="116">
        <v>1</v>
      </c>
      <c r="J361" s="128" t="s">
        <v>87</v>
      </c>
      <c r="K361" s="128" t="s">
        <v>95</v>
      </c>
      <c r="L361" s="128" t="s">
        <v>175</v>
      </c>
      <c r="M361" s="160">
        <v>11000000</v>
      </c>
      <c r="N361" s="173">
        <v>11000000</v>
      </c>
      <c r="O361" s="115" t="s">
        <v>63</v>
      </c>
      <c r="P361" s="115" t="s">
        <v>64</v>
      </c>
      <c r="Q361" s="130" t="s">
        <v>1558</v>
      </c>
      <c r="R361" s="96"/>
      <c r="S361" s="167"/>
      <c r="T361" s="274"/>
      <c r="U361" s="275"/>
      <c r="V361" s="276"/>
      <c r="W361" s="277"/>
      <c r="X361" s="278"/>
      <c r="Y361" s="279"/>
      <c r="Z361" s="278"/>
      <c r="AA361" s="276"/>
      <c r="AB361" s="280"/>
      <c r="AC361" s="276"/>
      <c r="AD361" s="281"/>
      <c r="AE361" s="282"/>
      <c r="AF361" s="276"/>
      <c r="AG361" s="276"/>
    </row>
    <row r="362" spans="1:33" ht="223.5" customHeight="1" x14ac:dyDescent="0.35">
      <c r="A362" s="114">
        <v>326</v>
      </c>
      <c r="B362" s="128"/>
      <c r="C362" s="128" t="s">
        <v>1799</v>
      </c>
      <c r="D362" s="128">
        <v>80101706</v>
      </c>
      <c r="E362" s="130" t="s">
        <v>1800</v>
      </c>
      <c r="F362" s="128" t="s">
        <v>59</v>
      </c>
      <c r="G362" s="115">
        <v>1</v>
      </c>
      <c r="H362" s="115" t="s">
        <v>1588</v>
      </c>
      <c r="I362" s="116">
        <v>1</v>
      </c>
      <c r="J362" s="128" t="s">
        <v>87</v>
      </c>
      <c r="K362" s="128" t="s">
        <v>95</v>
      </c>
      <c r="L362" s="128" t="s">
        <v>159</v>
      </c>
      <c r="M362" s="160">
        <v>6143174</v>
      </c>
      <c r="N362" s="173">
        <v>6143174</v>
      </c>
      <c r="O362" s="115" t="s">
        <v>63</v>
      </c>
      <c r="P362" s="115" t="s">
        <v>64</v>
      </c>
      <c r="Q362" s="130" t="s">
        <v>1801</v>
      </c>
      <c r="R362" s="96"/>
      <c r="S362" s="192"/>
      <c r="T362" s="193"/>
      <c r="U362" s="194"/>
      <c r="V362" s="195"/>
      <c r="W362" s="196"/>
      <c r="X362" s="197"/>
      <c r="Y362" s="198"/>
      <c r="Z362" s="197"/>
      <c r="AA362" s="195"/>
      <c r="AB362" s="199"/>
      <c r="AC362" s="195"/>
      <c r="AD362" s="200"/>
      <c r="AE362" s="201"/>
      <c r="AF362" s="195"/>
      <c r="AG362" s="195"/>
    </row>
    <row r="363" spans="1:33" ht="258" customHeight="1" x14ac:dyDescent="0.7">
      <c r="A363" s="227"/>
      <c r="B363" s="228"/>
      <c r="C363" s="228"/>
      <c r="D363" s="228"/>
      <c r="E363" s="228"/>
      <c r="F363" s="228"/>
      <c r="G363" s="204" t="s">
        <v>1430</v>
      </c>
      <c r="H363" s="205"/>
      <c r="I363" s="205"/>
      <c r="J363" s="205"/>
      <c r="K363" s="205"/>
      <c r="L363" s="95"/>
      <c r="M363" s="204" t="s">
        <v>1429</v>
      </c>
      <c r="N363" s="205"/>
      <c r="O363" s="205"/>
      <c r="P363" s="205"/>
      <c r="Q363" s="205"/>
      <c r="S363" s="25"/>
      <c r="T363" s="25"/>
      <c r="U363" s="25"/>
      <c r="V363" s="25"/>
      <c r="W363" s="25"/>
      <c r="X363" s="165"/>
      <c r="Y363" s="165"/>
      <c r="Z363" s="165"/>
      <c r="AA363" s="25"/>
      <c r="AB363" s="25"/>
      <c r="AC363" s="25"/>
      <c r="AD363" s="25"/>
      <c r="AE363" s="25"/>
      <c r="AF363" s="25"/>
      <c r="AG363" s="25"/>
    </row>
    <row r="364" spans="1:33" ht="272.45" customHeight="1" x14ac:dyDescent="0.7">
      <c r="S364" s="25"/>
      <c r="T364" s="25"/>
      <c r="U364" s="25"/>
      <c r="V364" s="25"/>
      <c r="W364" s="25"/>
      <c r="X364" s="165"/>
      <c r="Y364" s="165"/>
      <c r="Z364" s="165"/>
      <c r="AA364" s="25"/>
      <c r="AB364" s="25"/>
      <c r="AC364" s="25"/>
      <c r="AD364" s="25"/>
      <c r="AE364" s="25"/>
      <c r="AF364" s="25"/>
      <c r="AG364" s="25"/>
    </row>
    <row r="365" spans="1:33" ht="272.45" customHeight="1" x14ac:dyDescent="0.7">
      <c r="S365" s="25"/>
      <c r="T365" s="25"/>
      <c r="U365" s="25"/>
      <c r="V365" s="25"/>
      <c r="W365" s="25"/>
      <c r="X365" s="165"/>
      <c r="Y365" s="165"/>
      <c r="Z365" s="165"/>
      <c r="AA365" s="25"/>
      <c r="AB365" s="25"/>
      <c r="AC365" s="25"/>
      <c r="AD365" s="25"/>
      <c r="AE365" s="25"/>
      <c r="AF365" s="25"/>
      <c r="AG365" s="25"/>
    </row>
  </sheetData>
  <autoFilter ref="A19:AG363" xr:uid="{00000000-0009-0000-0000-000002000000}"/>
  <mergeCells count="21">
    <mergeCell ref="C2:Q2"/>
    <mergeCell ref="D4:E4"/>
    <mergeCell ref="E5:F5"/>
    <mergeCell ref="J5:N9"/>
    <mergeCell ref="E6:F6"/>
    <mergeCell ref="E7:F7"/>
    <mergeCell ref="E8:F8"/>
    <mergeCell ref="E9:F9"/>
    <mergeCell ref="M363:Q363"/>
    <mergeCell ref="E10:F10"/>
    <mergeCell ref="E11:F11"/>
    <mergeCell ref="J11:N15"/>
    <mergeCell ref="E12:F12"/>
    <mergeCell ref="E13:F13"/>
    <mergeCell ref="E14:F14"/>
    <mergeCell ref="E15:F15"/>
    <mergeCell ref="D17:E17"/>
    <mergeCell ref="H17:I17"/>
    <mergeCell ref="H18:I18"/>
    <mergeCell ref="A363:F363"/>
    <mergeCell ref="G363:K363"/>
  </mergeCells>
  <dataValidations count="1">
    <dataValidation type="list" allowBlank="1" showInputMessage="1" showErrorMessage="1" sqref="AG21:AG23" xr:uid="{0FA41F69-6B1B-40F0-A214-70CF9FD52385}">
      <formula1>$A$33:$A$43</formula1>
    </dataValidation>
  </dataValidations>
  <pageMargins left="0.9055118110236221" right="0.19685039370078741" top="0.15748031496062992" bottom="0.15748031496062992" header="0.11811023622047245" footer="0.11811023622047245"/>
  <pageSetup paperSize="5" scale="18" orientation="landscape" r:id="rId1"/>
  <rowBreaks count="27" manualBreakCount="27">
    <brk id="24" max="16" man="1"/>
    <brk id="33" max="16" man="1"/>
    <brk id="42" max="16" man="1"/>
    <brk id="52" min="22" max="32" man="1"/>
    <brk id="64" max="16" man="1"/>
    <brk id="72" max="16" man="1"/>
    <brk id="81" max="16" man="1"/>
    <brk id="86" min="22" max="32" man="1"/>
    <brk id="91" max="16" man="1"/>
    <brk id="96" max="16" man="1"/>
    <brk id="103" max="16" man="1"/>
    <brk id="113" max="16" man="1"/>
    <brk id="122" max="16" man="1"/>
    <brk id="124" min="22" max="32" man="1"/>
    <brk id="131" max="16" man="1"/>
    <brk id="140" max="16" man="1"/>
    <brk id="149" max="16" man="1"/>
    <brk id="153" min="22" max="32" man="1"/>
    <brk id="158" max="16" man="1"/>
    <brk id="168" max="16" man="1"/>
    <brk id="178" max="16" man="1"/>
    <brk id="205" max="16" man="1"/>
    <brk id="220" max="16" man="1"/>
    <brk id="287" max="16" man="1"/>
    <brk id="297" max="16" man="1"/>
    <brk id="307" max="16" man="1"/>
    <brk id="348" max="16"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269B46D-651C-4902-9921-CE26BE74AA36}">
          <x14:formula1>
            <xm:f>'C:\PLAN COMPRAS\PLAN 2003\[plan_sice2003.xls]LISTAS'!#REF!</xm:f>
          </x14:formula1>
          <xm:sqref>W66 W21:W23 AG66</xm:sqref>
        </x14:dataValidation>
        <x14:dataValidation type="list" allowBlank="1" showInputMessage="1" showErrorMessage="1" xr:uid="{57BE4BA0-1341-4C30-884A-09EEEC3F1994}">
          <x14:formula1>
            <xm:f>'\\Yaksa\12002ggc\2019\DOCUMENTOS_APOYO\PLAN_ANUAL_ADQUISICIONES_2019\BASE DE DATOS CONTRATOS\BASES CONTRATOS\[CUADRO DE REPARTO GGC Y CUADRO DE SEGUIMIENTO A LOS CONTRATOS 2019.xlsx]LISTAS'!#REF!</xm:f>
          </x14:formula1>
          <xm:sqref>AG35:AG36 W35:W36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DA170-D45C-470E-9DE2-F74554E14876}">
  <ds:schemaRefs>
    <ds:schemaRef ds:uri="http://purl.org/dc/elements/1.1/"/>
    <ds:schemaRef ds:uri="http://schemas.microsoft.com/office/2006/metadata/properties"/>
    <ds:schemaRef ds:uri="http://schemas.microsoft.com/office/2006/documentManagement/types"/>
    <ds:schemaRef ds:uri="559ec1a2-13ee-4c96-b3bf-260cf952dacb"/>
    <ds:schemaRef ds:uri="http://schemas.microsoft.com/office/infopath/2007/PartnerControls"/>
    <ds:schemaRef ds:uri="http://purl.org/dc/dcmitype/"/>
    <ds:schemaRef ds:uri="http://schemas.openxmlformats.org/package/2006/metadata/core-properties"/>
    <ds:schemaRef ds:uri="32ab9999-8869-48b6-9aa5-e865c0354275"/>
    <ds:schemaRef ds:uri="http://www.w3.org/XML/1998/namespace"/>
    <ds:schemaRef ds:uri="http://purl.org/dc/terms/"/>
  </ds:schemaRefs>
</ds:datastoreItem>
</file>

<file path=customXml/itemProps2.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3.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2021-11-17</vt:lpstr>
      <vt:lpstr>'2021-11-17'!Área_de_impresión</vt:lpstr>
      <vt:lpstr>'2021-11-17'!Títulos_a_imprimir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Yara</cp:lastModifiedBy>
  <cp:lastPrinted>2021-11-17T16:38:09Z</cp:lastPrinted>
  <dcterms:created xsi:type="dcterms:W3CDTF">2019-05-08T16:37:35Z</dcterms:created>
  <dcterms:modified xsi:type="dcterms:W3CDTF">2021-11-18T16:51:56Z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