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ThisWorkbook"/>
  <mc:AlternateContent xmlns:mc="http://schemas.openxmlformats.org/markup-compatibility/2006">
    <mc:Choice Requires="x15">
      <x15ac:absPath xmlns:x15ac="http://schemas.microsoft.com/office/spreadsheetml/2010/11/ac" url="C:\Users\Visua Design pro\Desktop\OFICINA\OFICINA 2\2021\PAA\"/>
    </mc:Choice>
  </mc:AlternateContent>
  <xr:revisionPtr revIDLastSave="0" documentId="13_ncr:1_{8C223179-3AC8-473D-B254-290DE2499970}" xr6:coauthVersionLast="43" xr6:coauthVersionMax="43" xr10:uidLastSave="{00000000-0000-0000-0000-000000000000}"/>
  <bookViews>
    <workbookView xWindow="-120" yWindow="-120" windowWidth="29040" windowHeight="15840" xr2:uid="{00000000-000D-0000-FFFF-FFFF00000000}"/>
  </bookViews>
  <sheets>
    <sheet name="2021-06-17 PAA" sheetId="66" r:id="rId1"/>
  </sheets>
  <externalReferences>
    <externalReference r:id="rId2"/>
    <externalReference r:id="rId3"/>
    <externalReference r:id="rId4"/>
    <externalReference r:id="rId5"/>
  </externalReferences>
  <definedNames>
    <definedName name="_xlnm._FilterDatabase" localSheetId="0" hidden="1">'2021-06-17 PAA'!$A$19:$AH$313</definedName>
    <definedName name="_xlnm.Print_Area" localSheetId="0">'2021-06-17 PAA'!$A$1:$Q$313</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'2021-06-17 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18" i="66" l="1"/>
  <c r="Z18" i="66"/>
  <c r="Y18" i="66" l="1"/>
  <c r="M70" i="66" l="1"/>
  <c r="N305" i="66" l="1"/>
  <c r="N36" i="66" l="1"/>
  <c r="N18" i="66" s="1"/>
  <c r="M36" i="66" l="1"/>
  <c r="M18" i="66" s="1"/>
  <c r="E12" i="66" l="1"/>
  <c r="V11" i="66"/>
  <c r="U11" i="66"/>
  <c r="T11" i="66"/>
  <c r="V10" i="66"/>
  <c r="V12" i="66" s="1"/>
  <c r="U10" i="66"/>
  <c r="U12" i="66" s="1"/>
  <c r="T10" i="66"/>
  <c r="V13" i="66" s="1"/>
  <c r="V14" i="66" l="1"/>
  <c r="T12" i="66"/>
  <c r="V15" i="6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AF4443C0-9EAA-4674-8A46-39E4943AC69B}">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FCFE4900-6725-4F75-8C1C-6534B4B8DC12}">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53C4C159-8A71-48DA-B6BC-C55261F8A06D}">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9DA5A0B6-9BB9-4695-9942-4B53BF0E2D88}">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2AEC3071-6122-4F86-9709-71D7FEB6EAA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919A7AB9-DD96-4FA5-AB71-4F402EF457F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610601B9-CA94-4971-858B-E9066A1E6052}">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135FFF38-183B-44C0-B0EF-E8E737AB49AF}">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0233403-6ADC-4083-8FB9-83F95B6336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<sst xmlns="http://schemas.openxmlformats.org/spreadsheetml/2006/main" count="5123" uniqueCount="1501">
  <si>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</si>
  <si>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</si>
  <si>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</si>
  <si>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</si>
  <si>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</si>
  <si>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</si>
  <si>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</si>
  <si>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</si>
  <si>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</si>
  <si>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</si>
  <si>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</si>
  <si>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</si>
  <si>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</si>
  <si>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</si>
  <si>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</si>
  <si>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</si>
  <si>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</si>
  <si>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</si>
  <si>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</si>
  <si>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</si>
  <si>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</si>
  <si>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</si>
  <si>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</si>
  <si>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</si>
  <si>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</si>
  <si>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</si>
  <si>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</si>
  <si>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</si>
  <si>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</si>
  <si>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</si>
  <si>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</si>
  <si>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</si>
  <si>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</si>
  <si>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</si>
  <si>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</si>
  <si>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</si>
  <si>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</si>
  <si>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</si>
  <si>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</si>
  <si>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</si>
  <si>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</si>
  <si>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</si>
  <si>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</si>
  <si>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</si>
  <si>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</si>
  <si>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</si>
  <si>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</si>
  <si>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</si>
  <si>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</si>
  <si>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</si>
  <si>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</si>
  <si>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</si>
  <si>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</si>
  <si>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</si>
  <si>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</si>
  <si>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</si>
  <si>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</si>
  <si>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</si>
  <si>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</si>
  <si>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</si>
  <si>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</si>
  <si>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</si>
  <si>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</si>
  <si>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</si>
  <si>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</si>
  <si>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</si>
  <si>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</si>
  <si>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</si>
  <si>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</si>
  <si>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</si>
  <si>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</si>
  <si>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</si>
  <si>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</si>
  <si>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</si>
  <si>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</si>
  <si>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</si>
  <si>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</si>
  <si>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</si>
  <si>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</si>
  <si>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</si>
  <si>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</si>
  <si>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</si>
  <si>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</si>
  <si>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</si>
  <si>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</si>
  <si>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</si>
  <si>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</si>
  <si>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</si>
  <si>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</si>
  <si>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</si>
  <si>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</si>
  <si>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</si>
  <si>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</si>
  <si>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</si>
  <si>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</si>
  <si>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</si>
  <si>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</si>
  <si>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</si>
  <si>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</si>
  <si>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</si>
  <si>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</si>
  <si>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</si>
  <si>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A-02-02-02-008-003-01-1 SERVICIOS DE CONSULTORÍA EN ADMINISTRACIÓN Y SERVICIOS DE GESTIÓN</t>
  </si>
  <si>
    <t>55101519
82111900
82101500</t>
  </si>
  <si>
    <t>A-02-02-02-008-009-01 SERVICIOS DE EDICIÓN, IMPRESIÓN Y REPRODUCCIÓN</t>
  </si>
  <si>
    <t>A-02-01-01-004-006-09 OTRO EQUIPO ELÉCTRICO Y SUS PARTES Y PIEZAS</t>
  </si>
  <si>
    <t>81112501 
43231508</t>
  </si>
  <si>
    <t>CONCURSO DE MÉRITOS</t>
  </si>
  <si>
    <t>LICITACIÓN PÚBLICA</t>
  </si>
  <si>
    <t>SELECCIÓN ABREVIADA SUBASTA INVERSA</t>
  </si>
  <si>
    <t>OFICINA ASESORA DE COMUNICACIONES</t>
  </si>
  <si>
    <t>OFICINA DE CONTROL INTERNO</t>
  </si>
  <si>
    <t>SUBDIRECCIÓN</t>
  </si>
  <si>
    <t>A-02-02-02-005-004-05 SERVICIOS ESPECIALES DE CONSTRUCCIÓN</t>
  </si>
  <si>
    <t>DIRECCIÓN DE DESARROLLO ORGANIZACIONAL</t>
  </si>
  <si>
    <t xml:space="preserve">CONTRATACIÓN DIRECTA </t>
  </si>
  <si>
    <t>no</t>
  </si>
  <si>
    <t>A-02-02-01-003-008-09 OTROS ARTÍCULOS MANUFACTURADOS N.C.P.</t>
  </si>
  <si>
    <t>DIRECCIÓN DE GESTIÓN Y DESEMPEÑO INSTITUCIONAL</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</si>
  <si>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</si>
  <si>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</si>
  <si>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</si>
  <si>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26111601 
72101507</t>
  </si>
  <si>
    <t>GRUPO GESTIÓN HUMANA</t>
  </si>
  <si>
    <t>GRUPO GESTIÓN DOCUMENTAL</t>
  </si>
  <si>
    <t>32101617 
43233201</t>
  </si>
  <si>
    <t>GRUPO GESTIÓN CONTRACTUAL</t>
  </si>
  <si>
    <t>OFICINA ASESORA DE PLANEACIÓN</t>
  </si>
  <si>
    <t>DIRECCIÓN GENERAL</t>
  </si>
  <si>
    <t>DIRECCIÓN DE EMPLEO PÚBLICO</t>
  </si>
  <si>
    <t>DIRECCIÓN DE GESTIÓN DEL CONOCIMIENTO</t>
  </si>
  <si>
    <t>JAIME JIMENEZ EXT. 300
jjimenez@funcionpublica.gov.co</t>
  </si>
  <si>
    <t>C-0599-1000-4 MEJORAMIENTO DE LA IMAGEN Y FUNCIONALIDAD DEL EDIFICIO SEDE DEL DAFP - RECURSO 11 - CSF</t>
  </si>
  <si>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</si>
  <si>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</si>
  <si>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Adquisición  y suministro de tóner y cartuchos para impresoras. (contrato de suministro)   LINEA PAA No 4</t>
  </si>
  <si>
    <t>0599016 - Sedes mantenidas</t>
  </si>
  <si>
    <t>72101510
72101511   
72101509
72101507
72151605</t>
  </si>
  <si>
    <t>48101915
52121604</t>
  </si>
  <si>
    <t>80101500
80101600</t>
  </si>
  <si>
    <t>LUZ DARY CUEVAS   EXT. 410
lcuevas@funcionpublica.gov.co</t>
  </si>
  <si>
    <t>GRUPO DE GESTIÓN CONTRACTUAL</t>
  </si>
  <si>
    <t>OFICINA TECNOLOGIAS DE LA INFORMACIÓN Y LAS COMUNICACIONES/GRUPO GESTIÓN ADMINISTRATIVA</t>
  </si>
  <si>
    <t>81111820
81112200
81112300
45111500</t>
  </si>
  <si>
    <t>AGREGACIÓN DE DEMANDA</t>
  </si>
  <si>
    <t>Fecha estimada de inicio del proceso de selección</t>
  </si>
  <si>
    <t xml:space="preserve">INVERSIÓN </t>
  </si>
  <si>
    <t>30181600 24112600 24121800 24122000 24111500 27112100 27112700 12352104 46181500 46181700 46181800</t>
  </si>
  <si>
    <t>Adquisición  y suministro de tóner y cartuchos para impresoras.  LINEA PAA No 3</t>
  </si>
  <si>
    <t>PLAN ANUAL DE ADQUISICIONES 2021 DAFP</t>
  </si>
  <si>
    <t xml:space="preserve">VALOR NETO DEL CONTRATO VIGENCIA </t>
  </si>
  <si>
    <t>GRUPO DE SERVICIO AL CIUDADANO</t>
  </si>
  <si>
    <t>JULIANA VALENCIA EXT. 800
jvalencia@funcionpublica.gov.co</t>
  </si>
  <si>
    <t xml:space="preserve">ENERO </t>
  </si>
  <si>
    <t>72101510
72101507</t>
  </si>
  <si>
    <t>55121503
44103124
44121634</t>
  </si>
  <si>
    <t xml:space="preserve">ACUERDO MARCO DE PRECIOS </t>
  </si>
  <si>
    <t>Adquisición de llantas, necesarias para el normal funcionamiento del parque automotor de la FUNCION PUBLICA.  LINEA PAA No 1</t>
  </si>
  <si>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  LINEA PAA No 2</t>
  </si>
  <si>
    <t>A-02-02-01-003-002-07 LIBROS DE REGISTROS, LIBROS DE CONTABILIDAD, CUADENILLOS DE NOTAS, BLOQUES PARA CARTAS, AGENDAS, ARTICULOS SIMILARES, SECANTES, ENCUADERNADORES, CLASIFICADORES PARA ARCHIVOS, FORMULARIOS Y OTROS ARTÍCULOS DE ESCRITORIO, DE PAPEL O CARTÓN</t>
  </si>
  <si>
    <t>Servicio de apoyo para el fortalecimiento de la gestión de las entidades públicas</t>
  </si>
  <si>
    <t>C-0505-1000-3 PROYECTO MEJORAMIENTO DE LOS NIVELES DE EFICIENCIA Y PRODUCTIVIDAD DE LAS ENTIDADES PÚBLICAS DEL ORDEN NACIONAL Y TERRITORIAL</t>
  </si>
  <si>
    <t xml:space="preserve"> HUGO ARMANDO PÉREZ EXT. 820 hperez@funcionpublica.gov.co</t>
  </si>
  <si>
    <t>JULIO</t>
  </si>
  <si>
    <t>55121719
55121600
55121900
55121500
30171600
30141600</t>
  </si>
  <si>
    <t>0599016 - Sedes adecuadas</t>
  </si>
  <si>
    <t>OFICINA DE TECNOLOGÍAS DE LA INFORMACIÓN Y LAS COMUNICACIONES</t>
  </si>
  <si>
    <t>44103103 
44102002
55121807</t>
  </si>
  <si>
    <t>93141506
80141625</t>
  </si>
  <si>
    <t>24131501
24131507</t>
  </si>
  <si>
    <t>CLAUDIA DEL PILAR ROMERO EXT. 500
cromero@funcionpublica.gov.co</t>
  </si>
  <si>
    <t>JUDY MAGALI RODRÍGUEZ SANTANA EXT. 420 
jrodriguez@funcionpublica.gov.co</t>
  </si>
  <si>
    <t>A-02-02-02-006-008 SERVICIOS  POSTALES  Y DE MENSAJERÍA</t>
  </si>
  <si>
    <t>SECRETARÍA GENERAL</t>
  </si>
  <si>
    <t>FRANCISCO CAMARGO SALAS EXT. 701
fcamargo@funcionpublica.gov.co</t>
  </si>
  <si>
    <t>Documento de lineamientos técnicos</t>
  </si>
  <si>
    <t xml:space="preserve">Enero </t>
  </si>
  <si>
    <t>C-0505-1000-4 PROYECTO DISEÑO DE POLÍTICAS Y LINEAMIENTOS EN TEMAS DE FUNCIÓN PÚBLICA PARA EL MEJORAMIENTO CONTINUO DE LA ADMINISTRACIÓN NACIONAL</t>
  </si>
  <si>
    <t xml:space="preserve">Documentos de investigación </t>
  </si>
  <si>
    <t>Entidades asesoradas en Gestión Estratégica del talento humano</t>
  </si>
  <si>
    <t xml:space="preserve">Documento Metodológico </t>
  </si>
  <si>
    <t>Febrero</t>
  </si>
  <si>
    <t xml:space="preserve">MARIA DEL PILAR GARCÍA EXT. 610 mpgarcia@funcionpublica.gov.co
</t>
  </si>
  <si>
    <t>Documentos de Planeación</t>
  </si>
  <si>
    <t xml:space="preserve">Entidades asesoradas en control interno </t>
  </si>
  <si>
    <t>Servicio de asistencia técnica en el diseño e implementación de incentivos a la gestión Pública</t>
  </si>
  <si>
    <t>DIRECCIÓN DE PARTICIPACIÓN TRANSPARENCIA Y SERVICIO AL CLUDADANO</t>
  </si>
  <si>
    <t>GUIOMAR ADRIANA VARGAS TAMAYO gvargas@funcionpublica.gov.co</t>
  </si>
  <si>
    <t>Multiplicadores formados</t>
  </si>
  <si>
    <t>Tramites racionalizados</t>
  </si>
  <si>
    <t>Entidades asesoradas en rendición de cuentas, participación, transparencia y servicio al ciudadano</t>
  </si>
  <si>
    <t>Entidades públicas asistidas tecnicamente para la implementación de la política de integridad</t>
  </si>
  <si>
    <t>Entidades públicas asistidas técnicamente para la implementación de la política de gestión del conocimiento y la innovación</t>
  </si>
  <si>
    <t>MAGDALENA FORERO
EXT.920
mforero@funcionpublica.gov.co</t>
  </si>
  <si>
    <t>Documento para la planeación estratégica en TI</t>
  </si>
  <si>
    <t>C-0599-1000-5 PROYECTO MEJORAMIENTO DE LA GESTIÓN DE LAS POLÍTICAS PÚBLICAS A TRAVÉS DE LAS TIC. NACIONAL</t>
  </si>
  <si>
    <t>CARLOS EDUARDO ORJUELAEXT. 501 corjuela@funcionpublica.gov.co</t>
  </si>
  <si>
    <t>Servicios de información actualizado</t>
  </si>
  <si>
    <t>CARLOS ANDRÉS GUZMAN
EXT.850 
cguzman@funcionpublica.gov.co</t>
  </si>
  <si>
    <t>Entidades públicas asesoradas para la implementación de las Políticas de Gestión y Desempeño</t>
  </si>
  <si>
    <t>Entidades asistidas técnicamente para el diseño institucional de las entidades</t>
  </si>
  <si>
    <t>Servicio de educación informal a servidores públicos del estado y a la sociedad en general (Eventos realizados)</t>
  </si>
  <si>
    <t>Documentos normativos</t>
  </si>
  <si>
    <t>DIRECCIÓN JURÍDICA</t>
  </si>
  <si>
    <t>ARMANDO LÓPEZ CORTES. Ext. 741 alopez@funcionpublica.gov.co</t>
  </si>
  <si>
    <t>GRUPO DE APOYO A LA GESTIÓN MERITOCRÁTICA</t>
  </si>
  <si>
    <t>FRANCISCO AMEZQUITA EXT- 810 famezquita@funcionpublica.gov.co</t>
  </si>
  <si>
    <t>LUZ STELLA PATIÑO Ext 600 lpatino@funcionpublica.gov.co</t>
  </si>
  <si>
    <t>DIANA BOHÓRQUEZ, EXT 520 dbohorquez@funcionpublica.gov.co</t>
  </si>
  <si>
    <t>Sistemas de información actualizados</t>
  </si>
  <si>
    <t>JULIÁN TRUJILLO MARÍN EXT. 915 jtrujillo@funcionpublica.gov.co</t>
  </si>
  <si>
    <t>FERNANDO GRILLO RUBIANO EXT. 901 fgrillo@funcionpublica.gov.co</t>
  </si>
  <si>
    <t xml:space="preserve">Servicios de información actualizados </t>
  </si>
  <si>
    <t xml:space="preserve">Servicios tecnológicos </t>
  </si>
  <si>
    <t>Global</t>
  </si>
  <si>
    <t>A-02-02-02-008-004-01 SERVICIOS DE TELECOMUNICACIONES A TRAVÉS DE INTERNET</t>
  </si>
  <si>
    <t>Documentos metodológicos</t>
  </si>
  <si>
    <t>Adquisición  de la Papelería, para el desarrollo de talleres en territorio (contrato de suministros) .  LINEA PAA No 2</t>
  </si>
  <si>
    <t>Adquisición de SEGUROS SOAT PARA VEHICULOS.   LINEA PAA No 5</t>
  </si>
  <si>
    <t>Revisión, mantenimiento preventivo y correctivo de los sistemas de sonido ambiental- sonido del auditorio, hidráulico, de detección y extinción de incendios y sanitario  con respuestos y materiales.   LINEA PAA No 7</t>
  </si>
  <si>
    <t>Contratar el servicio de Mantenimiento y cargue de extintores de la Función Pública, incluidos repuestos.   LINEA PAA No 6</t>
  </si>
  <si>
    <t>Adquirir herramientas y materiales metálicos de ferretería para el mantenimiento preventivo y correctivo del inmueble del Departamento - contrato suministros.   LINEA PAA No 8</t>
  </si>
  <si>
    <t>Adquirir herramientas y materiales de ferretería para el mantenimiento preventivo y correctivo del inmueble del Departamento - contrato de suministros   LINEA PAA No 8</t>
  </si>
  <si>
    <t>Adquisición de Unidades de Imagen para Impresoras   LINEA PAA No 9</t>
  </si>
  <si>
    <t>Soporte técnico y mantenimiento preventivo y correctivo de los equipos de computo y dispositivos tecnológicos, con soporte técnico, suministro de repuestos y personal de apoyo en sitio para el Departamento Administrativo de la Función Pública.  LINEA PAA No 10</t>
  </si>
  <si>
    <t>Publicación de Edictos y convocatorias del Departamento Administrativo de la Función Pública en un diario de amplia circulación Nacional  LINEA PAA No 11</t>
  </si>
  <si>
    <t>Planta eléctrica para el edificio sede 500 kva   LINEA PAA No 12</t>
  </si>
  <si>
    <t>Certificación de inspección de acreditación  de los dos ascensores  LINEA PAA No 13</t>
  </si>
  <si>
    <t>Prestación de servicios profesionales   LINEA PAA No 14</t>
  </si>
  <si>
    <t>Actualización sistema de señalización del edificio y  acrílicos para puestos de trabajo LINEA PAA No 15</t>
  </si>
  <si>
    <t>Prestación de servicios de apoyo a la gestión   LINEA PAA No 16</t>
  </si>
  <si>
    <t>Prestación de servicios profesionales   LINEA PAA No 17</t>
  </si>
  <si>
    <t>Dotación  para el auditorio de la entidad y sala de juntas : Manteles, bandejas, cubremanteles, recipientes.  LINEA PAA No 19</t>
  </si>
  <si>
    <t>Reparaciones locativas  LINEA PAA No 20</t>
  </si>
  <si>
    <t>Interventoría técnica, administrativa y financiera. Adecuación de fachada y obras complementarias LINEA PAA No 22</t>
  </si>
  <si>
    <t>Soporte técnico y mantenimiento preventivo y correctivo de los aires acondicionados del auditorio de la entidad.  LINEA PAA No 23</t>
  </si>
  <si>
    <t>Suscripción y soporte al servicio del software de inventarios  LINEA PAA No 24</t>
  </si>
  <si>
    <t>Adquisición del programa de seguros de responsabilidad civil para los vehículos de la entidad   LINEA PAA No 25</t>
  </si>
  <si>
    <t>Suministro de combustible diesel para vehículo de la entidad LINEA PAA No 27</t>
  </si>
  <si>
    <t>Contratar el suministro de combustible en Estaciones de Servicio para el funcionamiento de los vehículos automotores por los cuales sea legalmente responsable la Función Pública.LINEA PAA No 28</t>
  </si>
  <si>
    <t>Adquisición de bienes para el bienestar de los servidores públicos de la entidad.  LINEA PAA No 29</t>
  </si>
  <si>
    <t>Prestación de servicios profesionales LINEA PAA No 30</t>
  </si>
  <si>
    <t>Consumible de impresión para impresora de carnés. LINEA PAA No 31</t>
  </si>
  <si>
    <t>Adquisición de la dotación de labor y elementos de trabajo.    LINEA PAA No 32</t>
  </si>
  <si>
    <t>Tiquetes aéreos nacionales  LINEA PAA No 33</t>
  </si>
  <si>
    <t>Prestación de servicios para la realización de valoraciones ocupacionales y exámenes médicos de ingreso, retiro, periódicos y otras complementarias, que sean necesarias realizar a los servidores del Departamento Administrativo de la Función Pública  LINEA PAA No 35</t>
  </si>
  <si>
    <t>Contratar los Servicios de Bienestar Social e Incentivos para los servidores de la Función Pública y sus Familias LINEA PAA No 36</t>
  </si>
  <si>
    <t>Adquisición de un congelador de puerta frontal para la sala de lactancia LINEA PAA No 37</t>
  </si>
  <si>
    <t>Adquirir los  dispositivos de firma digital y los servicios para el estampado cronológico como mecanismo de protección y autenticidad e integridad de los documentos electrónicos de la entidad   LINEA PAA No 38</t>
  </si>
  <si>
    <t>Adquirir insumos para la radicación de la información de Función Pública LINEA PAA No 39</t>
  </si>
  <si>
    <t>Prestación de servicios de apoyo  LINEA PAA No 41</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</si>
  <si>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 LINEA PAA No 42</t>
  </si>
  <si>
    <t>Prestación de servicios de apoyo a la gestión  LINEA PAA No 43</t>
  </si>
  <si>
    <t>Prestación de servicios profesionales  LINEA PAA No 44</t>
  </si>
  <si>
    <t>Prestación de servicios profesionales  LINEA PAA No 45</t>
  </si>
  <si>
    <t>Renovar la suscripción y el soporte técnico del Sistema de Turnos Web de la entidad, incluida la renovación de los calificadores   LINEA PAA No 46</t>
  </si>
  <si>
    <t>Interventoría técnica, administrativa y financiera Adecuación y mantenimento sistema eléctrico y sistema de sonido ambiental LINEA PAA No 47</t>
  </si>
  <si>
    <t>Prestación de servicios profesionales   LINEA PAA No 48</t>
  </si>
  <si>
    <t>Prestación de servicios profesionales   LINEA PAA No49</t>
  </si>
  <si>
    <t>Prestación de servicios profesionales   LINEA PAA No 50</t>
  </si>
  <si>
    <t>Prestación de servicios profesionales   LINEA PAA No 51</t>
  </si>
  <si>
    <t>Prestación de servicios profesionales   LINEA PAA No 52</t>
  </si>
  <si>
    <t>Prestación de servicios profesionales   LINEA PAA No53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</si>
  <si>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</si>
  <si>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</si>
  <si>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</si>
  <si>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</si>
  <si>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</si>
  <si>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</si>
  <si>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</si>
  <si>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</si>
  <si>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</si>
  <si>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</si>
  <si>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</si>
  <si>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</si>
  <si>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</si>
  <si>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</si>
  <si>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</si>
  <si>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69</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</si>
  <si>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</si>
  <si>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</si>
  <si>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</si>
  <si>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</si>
  <si>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</si>
  <si>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</si>
  <si>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</si>
  <si>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</si>
  <si>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</si>
  <si>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</si>
  <si>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servicios profesionales   LINEA PAA No 80</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</si>
  <si>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</si>
  <si>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</si>
  <si>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</si>
  <si>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</si>
  <si>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</si>
  <si>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</si>
  <si>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</si>
  <si>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</si>
  <si>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Prestación de servicios profesionales   LINEA PAA No 89</t>
  </si>
  <si>
    <t>Prestación de servicios profesionales   LINEA PAA No 90</t>
  </si>
  <si>
    <t>Prestación de servicios profesionales   LINEA PAA No 91</t>
  </si>
  <si>
    <t>Prestación de servicios profesionales   LINEA PAA No 93</t>
  </si>
  <si>
    <t>Prestación de servicios profesionales   LINEA PAA No 92</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</si>
  <si>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</si>
  <si>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</si>
  <si>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</si>
  <si>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</si>
  <si>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</si>
  <si>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</si>
  <si>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</si>
  <si>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</si>
  <si>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</si>
  <si>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</si>
  <si>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</si>
  <si>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</si>
  <si>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</si>
  <si>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</si>
  <si>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</si>
  <si>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</si>
  <si>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profesionales   LINEA PAA No 110</t>
  </si>
  <si>
    <t>Prestación de servicios profesionales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</si>
  <si>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</si>
  <si>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</si>
  <si>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</si>
  <si>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</si>
  <si>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</si>
  <si>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</si>
  <si>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</si>
  <si>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</si>
  <si>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</si>
  <si>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</si>
  <si>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</si>
  <si>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Prestación de servicios profesionales   LINEA PAA No 123</t>
  </si>
  <si>
    <t>Prestación de servicios de apoyo a la gestión LINEA PAA No 124</t>
  </si>
  <si>
    <t>Prestación de servicios profesionales   LINEA PAA No 125</t>
  </si>
  <si>
    <t>Prestación de servicios profesionales   LINEA PAA No 126</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</si>
  <si>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</si>
  <si>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</si>
  <si>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</si>
  <si>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</si>
  <si>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</si>
  <si>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</si>
  <si>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</si>
  <si>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</si>
  <si>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</si>
  <si>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</si>
  <si>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</si>
  <si>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</si>
  <si>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</si>
  <si>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</si>
  <si>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</si>
  <si>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</si>
  <si>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</si>
  <si>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</si>
  <si>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</si>
  <si>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Prestación de servicios profesionales   LINEA PAA No 146</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</si>
  <si>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</si>
  <si>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</si>
  <si>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</si>
  <si>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</si>
  <si>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</si>
  <si>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</si>
  <si>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</si>
  <si>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</si>
  <si>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</si>
  <si>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</si>
  <si>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</si>
  <si>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</si>
  <si>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</si>
  <si>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</si>
  <si>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</si>
  <si>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</si>
  <si>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</si>
  <si>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</si>
  <si>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</si>
  <si>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</si>
  <si>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</si>
  <si>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</si>
  <si>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</si>
  <si>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</si>
  <si>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</si>
  <si>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</si>
  <si>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</si>
  <si>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</si>
  <si>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</si>
  <si>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</si>
  <si>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</si>
  <si>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</si>
  <si>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</si>
  <si>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</si>
  <si>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</si>
  <si>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</si>
  <si>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</si>
  <si>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</si>
  <si>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de apoyo a la gestión LINEA PAA No 186</t>
  </si>
  <si>
    <t>Prestación de servicios profesionales   LINEA PAA No 187</t>
  </si>
  <si>
    <t>Prestación de servicios profesionales   LINEA PAA No 188</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</si>
  <si>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</si>
  <si>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</si>
  <si>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</si>
  <si>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</si>
  <si>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</si>
  <si>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de apoyo a la gestión LINEA PAA No 195</t>
  </si>
  <si>
    <t>Prestación de servicios profesionales   LINEA PAA No 196</t>
  </si>
  <si>
    <t>Prestación de servicios profesionales   LINEA PAA No 197</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</si>
  <si>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</si>
  <si>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</si>
  <si>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</si>
  <si>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</si>
  <si>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</si>
  <si>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</si>
  <si>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de apoyo a la gestión  LINEA PAA No 204</t>
  </si>
  <si>
    <t>Prestación de servicios de apoyo a la gestión  LINEA PAA No 205</t>
  </si>
  <si>
    <t>Prestación de servicios de apoyo a la gestión  LINEA PAA No 206</t>
  </si>
  <si>
    <t>Prestación de servicios de apoyo a la gestión  LINEA PAA No 207</t>
  </si>
  <si>
    <t>Prestación de servicios de apoyo a la gestión  LINEA PAA No 208</t>
  </si>
  <si>
    <t>Prestación de servicios de apoyo a la gestión  LINEA PAA No 209</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</si>
  <si>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</si>
  <si>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</si>
  <si>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</si>
  <si>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</si>
  <si>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214</t>
  </si>
  <si>
    <t>Prestación de servicios profesionales   LINEA PAA No 215</t>
  </si>
  <si>
    <t>Prestación de servicios profesionales   LINEA PAA No 216</t>
  </si>
  <si>
    <t>Prestación de servicios profesionales   LINEA PAA No 217</t>
  </si>
  <si>
    <t>Prestación de servicios profesionales   LINEA PAA No 218</t>
  </si>
  <si>
    <t>Prestación de servicios profesionales   LINEA PAA No 219</t>
  </si>
  <si>
    <t>Prestación de servicios de apoyo a la gestión LINEA PAA No 220</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</si>
  <si>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</si>
  <si>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</si>
  <si>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</si>
  <si>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</si>
  <si>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225</t>
  </si>
  <si>
    <t>Prestación de servicios profesionales   LINEA PAA No 226</t>
  </si>
  <si>
    <t>Prestación de servicios profesionales   LINEA PAA No 227</t>
  </si>
  <si>
    <t>Prestación de servicios profesionales   LINEA PAA No 228</t>
  </si>
  <si>
    <t>Prestación de servicios profesionales   LINEA PAA No 229</t>
  </si>
  <si>
    <t>Prestación de servicios profesionales   LINEA PAA No 230</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</si>
  <si>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</si>
  <si>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</si>
  <si>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</si>
  <si>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</si>
  <si>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</si>
  <si>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</si>
  <si>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237</t>
  </si>
  <si>
    <t>Prestar el servicio de organización de eventos, catering, logística para los diferentes eventos de Función Pública  LINEA PAA No 238</t>
  </si>
  <si>
    <t>Renovación a la suscripción al licenciamiento y horas de parametrización y ajustes con consultores expertos en el CRM Dynamics LINEA PAA No 239</t>
  </si>
  <si>
    <t>Renovación de la suscripción al servicio de la Herramienta de chat. LINEA PAA No 240</t>
  </si>
  <si>
    <t>Suscripción a la bolsa de Correo Masivo. LINEA PAA No 241</t>
  </si>
  <si>
    <t>Suscripción a servicio de mensajería de texto. LINEA PAA No 242</t>
  </si>
  <si>
    <t>Sistema de gestión humana-Módulo de incapacidades . LINEA PAA No 243</t>
  </si>
  <si>
    <t>Sistema de gestión humana-Soporte. LINEA PAA No 244</t>
  </si>
  <si>
    <t>Soporte y mantenimiento SIGEP I. LINEA PAA No 259</t>
  </si>
  <si>
    <t>Soporte FURAG.LINEA PAA No 261</t>
  </si>
  <si>
    <t>Diseño y desarrollo del Sistema de información SUIT versión 4  Fase III.LINEA PAA No 262</t>
  </si>
  <si>
    <t>Oracle Licenciamiento y soporte  LINEA PAA No 263</t>
  </si>
  <si>
    <t>Suscripción al soporte y mantenimiento para las licencias de software liferay. LINEA PAA No 264</t>
  </si>
  <si>
    <t>Contrato posicionamiento de medios. LINEA PAA No 265</t>
  </si>
  <si>
    <t>Servicios de Conectividad e internet. LINEA PAA No 266</t>
  </si>
  <si>
    <t>Servicios de Custodia de medios LINEA PAA No 267</t>
  </si>
  <si>
    <t>Servicios de información actualizados</t>
  </si>
  <si>
    <t>81112500
81112100</t>
  </si>
  <si>
    <t>81111500
81111800
43233500</t>
  </si>
  <si>
    <t xml:space="preserve">43233501
43233504
</t>
  </si>
  <si>
    <t>43231500
81112200</t>
  </si>
  <si>
    <t>Suscripción al licenciamiento Tableau. LINEA PAA No 256</t>
  </si>
  <si>
    <t>Certificados digitales. LINEA PAA No 255</t>
  </si>
  <si>
    <t>Renovación Adobe Creative Cloud. LINEA PAA No 253</t>
  </si>
  <si>
    <t>Proactivanet. LINEA PAA No 252</t>
  </si>
  <si>
    <t>Licenciamiento Microsoft y office 365. LINEA PAA No 251</t>
  </si>
  <si>
    <t>IP V.6 - renovación de suscripción de bloque de direcciones . LINEA PAA No 249</t>
  </si>
  <si>
    <t>Renovacón Garantía extendida Switch de Core. LINEA PAA No 247</t>
  </si>
  <si>
    <t>Implementación de Servicio de voz IP - SaaS. LINEA PAA No 246</t>
  </si>
  <si>
    <t>Repotenciación UPS. LINEA PAA No 245</t>
  </si>
  <si>
    <t>73152100
39121600
39121000</t>
  </si>
  <si>
    <t>43232700
43233500
81111500
81111800</t>
  </si>
  <si>
    <t>43222600
43223100
83112200</t>
  </si>
  <si>
    <t>43211500
43212200
43201800
43201600</t>
  </si>
  <si>
    <t>Librería de backup LINEA PAA No 248</t>
  </si>
  <si>
    <t>81112200
81111500
43232300
81112500</t>
  </si>
  <si>
    <t>43231501
81112200
81111500
81111800
81111811</t>
  </si>
  <si>
    <t>81111500
81111800
43233200</t>
  </si>
  <si>
    <t>43233200 
81111500
81112200</t>
  </si>
  <si>
    <t>81112000
81111500</t>
  </si>
  <si>
    <t>81112200
81111500
81111800
43232300</t>
  </si>
  <si>
    <t>39121000
39121600</t>
  </si>
  <si>
    <t>A-02-02-01-003-003-04 GAS DE PETROLEO Y OTROS HIDROCARBUROS</t>
  </si>
  <si>
    <t>Prestación de servicios profesionales a la gestión   LINEA PAA No 174</t>
  </si>
  <si>
    <t>Julián Mauricio Martínez Alvarado - Coordinador Grupo Gestion Administrativa 
Luz Dary Cuevas Muñoz - Coordinadora Grupo de Gestión Contractual</t>
  </si>
  <si>
    <t>Prestación de servicios de apoyo  LINEA PAA No 40</t>
  </si>
  <si>
    <t>Contratación de una consultoría que realice el diseño e implementación del rediseño del Espacio Virtual de Asesoría. Linea 258</t>
  </si>
  <si>
    <t>Licenciamiento Antivirus. LINEA PAA No 254</t>
  </si>
  <si>
    <t>Licencia TOAD. LINEA PAA No 250</t>
  </si>
  <si>
    <t>25´438.728</t>
  </si>
  <si>
    <t>254´387.280</t>
  </si>
  <si>
    <t xml:space="preserve">
42182201</t>
  </si>
  <si>
    <t>CPS-048-2021</t>
  </si>
  <si>
    <t>LEONARDO SUAREZ TRUJILLO</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</si>
  <si>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</si>
  <si>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PRESTACION DE SERVICIOS DE APOYO A LA GESTIÓN</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</si>
  <si>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</si>
  <si>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Hasta el día veinte (20) de diciembre de 2021, contado a partir del perfeccionamiento del mismo, expedición del registro presupuestal y la activación de la ARL.</t>
  </si>
  <si>
    <t>JULIÁN MAURICIO MARTÍNEZ ALVARADO</t>
  </si>
  <si>
    <t>GRUPO DE GESTIÓN ADMINISTRATIVA</t>
  </si>
  <si>
    <t>CPS-038-2021</t>
  </si>
  <si>
    <t>GABRIEL EDUARDO ISIDRO RAMOS</t>
  </si>
  <si>
    <t xml:space="preserve">Prestar servicios profesionales en el Grupo de Gestión Administrativa de Función Pública para apoyar a la Entidad en las actividades relacionadas en materia de austeridad y gestión ambiental. </t>
  </si>
  <si>
    <t>PRESTACION DE SERVICIOS PROFESIONALES</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</si>
  <si>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</si>
  <si>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CPS-106-2021</t>
  </si>
  <si>
    <t>DIANA ESMERALDA GALEANO NAVARRO</t>
  </si>
  <si>
    <t>Prestar los servicios profesionales en el grupo de Gestión Humana de la
Secretaría General en los temas legales y jurídicos de la dependencia.</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</si>
  <si>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</si>
  <si>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Hasta el veintiuno (21) de diciembre de 2021, contado a partir del perfeccionamiento del mismo y expedición del registro presupuestal.</t>
  </si>
  <si>
    <t>CLAUDIA LILIANA TIRADO ALARCÓN</t>
  </si>
  <si>
    <t>GRUPO DE GESTIÓN HUMANA</t>
  </si>
  <si>
    <t>CPS-116-2021</t>
  </si>
  <si>
    <t>WENDY PAOLA GUERRERO RODRIGUEZ</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</si>
  <si>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</si>
  <si>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</si>
  <si>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JUDY MAGALI RODRIGUEZ SANTANA</t>
  </si>
  <si>
    <t>GRUPO DE GESTIÓN DOCUMENTAL</t>
  </si>
  <si>
    <t>CPS-052-2021</t>
  </si>
  <si>
    <t>IVONNE ALDANA JIMENEZ</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</si>
  <si>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</si>
  <si>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</si>
  <si>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CPS-007-2021</t>
  </si>
  <si>
    <t>JUAN GUILLERMO ZUTA BARAHONA</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</si>
  <si>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</si>
  <si>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</si>
  <si>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Hasta el día veintiocho (28) de diciembre de 2021, contado a partir del perfeccionamiento del mismo, expedición del registro presupuestal y la activación de la ARL</t>
  </si>
  <si>
    <t>LUZ DARY CUEVAS MUÑOZ</t>
  </si>
  <si>
    <t>CPS-002-2021</t>
  </si>
  <si>
    <t>SANDRA JANNETH RUEDA IBAÑEZ</t>
  </si>
  <si>
    <t>Prestar los servicios profesionales para apoyar la gestión contractual de Función Pública.</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</si>
  <si>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</si>
  <si>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CPS-004-2021</t>
  </si>
  <si>
    <t>JESSICA DANICZA CHARRY MORENO</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</si>
  <si>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</si>
  <si>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</si>
  <si>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JULIANA VALENCIA ANDRADE</t>
  </si>
  <si>
    <t>SECRETARIA GENERAL</t>
  </si>
  <si>
    <t>CPS-019-2021</t>
  </si>
  <si>
    <t>SANDRA MILENA ARDILA CUBIDES</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</si>
  <si>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</si>
  <si>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</si>
  <si>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ANDRES FELIPE GONZALEZ RODRIGUEZ</t>
  </si>
  <si>
    <t>CPS-049-2021</t>
  </si>
  <si>
    <t xml:space="preserve">JOSE DAVID PEREZ ZUÑIGA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</si>
  <si>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</si>
  <si>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</si>
  <si>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CPS-066-2021</t>
  </si>
  <si>
    <t>ARLINGTON FONSECA LEMUS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</si>
  <si>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</si>
  <si>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</si>
  <si>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MARÍA DEL PILAR GARCÍA GONZÁLEZ</t>
  </si>
  <si>
    <t>CPS-067-2021</t>
  </si>
  <si>
    <t>CESAR ANDRES MARIN CAMACHO</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</si>
  <si>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</si>
  <si>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</si>
  <si>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DOLLY AMAYA CABALLERO</t>
  </si>
  <si>
    <t>CPS-068-2021</t>
  </si>
  <si>
    <t>MICHEL FELIPE CORDOBA PEROZO</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</si>
  <si>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</si>
  <si>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</si>
  <si>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 xml:space="preserve">LINA MARÍA VASQUEZ CASTRO   </t>
  </si>
  <si>
    <t>CPS-069-2021</t>
  </si>
  <si>
    <t>ANA MILENA CACERES CASTRO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</si>
  <si>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</si>
  <si>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Función Pública cancelará el valor total del contrato en doce (12) pagos, así:
a. Un (1) primer pago por valor de CINCO MILLONES CIENTO NOVENTA Y
DOS MIL PESOS ($5.192.000) M/CTE, con corte al último día calendario
del mes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</si>
  <si>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GUIOMAR ADRIANA VARGAS TAMAYO</t>
  </si>
  <si>
    <t>DIRECCIÓN DE PARTICIPACIÓN, TRANSPARENCIA Y SERVICIO AL CIUDADANO</t>
  </si>
  <si>
    <t>CPS-070-2021</t>
  </si>
  <si>
    <t>EDINSON MALAGON MAYORGA</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</si>
  <si>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</si>
  <si>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</si>
  <si>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CPS-071-2021</t>
  </si>
  <si>
    <t xml:space="preserve">VIRGINIA GUEVARA SIERRA </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</si>
  <si>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</si>
  <si>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</si>
  <si>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CPS-072-2021</t>
  </si>
  <si>
    <t>MANUEL FERNANDEZ OCHOA</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</si>
  <si>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</si>
  <si>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Función Pública cancelará el valor total del contrato en doce (12) pagos, así:
a) Un primer pago por valor de CUATRO MILLONES DOSCIENTOS NOVENTA Y
TRES MIL SETECIENTOS QUINCE PESOS ($4´293.715), con corte al último día
calendario del mes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</si>
  <si>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CPS-073-2021</t>
  </si>
  <si>
    <t>BRIGITTE MARCELA QUINTERO GALEANO</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</si>
  <si>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</si>
  <si>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</si>
  <si>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CPS-074-2021</t>
  </si>
  <si>
    <t>KAREN JHOANA PALACIOS BOTIA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</si>
  <si>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</si>
  <si>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Función Pública cancelará el valor total del contrato en doce (12) pagos, así:
a) Un primer pago por valor de CUATRO MILLONES QUINIENTOS CINCUENTA
Y CUATRO MIL CUATROCIENTOS VEINTIDÓS PESOS ($4.554.422), con
corte al último día calendario del mes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</si>
  <si>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CPS-075-2021</t>
  </si>
  <si>
    <t>CRISTIAN DARIO ZAMBRANO ROJAS</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</si>
  <si>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</si>
  <si>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</si>
  <si>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KATHERIN MUNAR GONZALEZ</t>
  </si>
  <si>
    <t>CPS-020-2021</t>
  </si>
  <si>
    <t>GREISTLY KARINE VEGA PEREZ</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</si>
  <si>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</si>
  <si>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</si>
  <si>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HECTOR JULIO MELO OCAMPO</t>
  </si>
  <si>
    <t xml:space="preserve">OFICINA DE TECNOLOGIAS DE LA INFORMACIÓN Y LAS COMUNICACIONES </t>
  </si>
  <si>
    <t>CPS-021-2021</t>
  </si>
  <si>
    <t>JHON EDINSON HALLEY MOSQUERA MIRANDA</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</si>
  <si>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</si>
  <si>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</si>
  <si>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EDUARD ALFONSO GAVIRIA VERA</t>
  </si>
  <si>
    <t>CPS-064-2021</t>
  </si>
  <si>
    <t>JOHANN ANDRES TRIANA OLAYA</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</si>
  <si>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</si>
  <si>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</si>
  <si>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FRANCISCO JOSE URBINA SUAREZ</t>
  </si>
  <si>
    <t>CPS-107-2021</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</si>
  <si>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</si>
  <si>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</si>
  <si>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CPS-083-2021</t>
  </si>
  <si>
    <t>JUAN CARLOS ALARCON SUESCUN</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</si>
  <si>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</si>
  <si>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</si>
  <si>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 xml:space="preserve">CARLOS ANDRÉS GUZMÁN RODRÍGUEZ                     </t>
  </si>
  <si>
    <t>OFICINA ASESORA DE PLANEACION</t>
  </si>
  <si>
    <t>CPS-003-2021</t>
  </si>
  <si>
    <t>JANETH SOFIA TORRES SANCHEZ</t>
  </si>
  <si>
    <t>Prestar servicios profesionales en el Grupo de Gestión Contractual de Función Pública, para apoyar los trámites y adelantar los procesos de contratación en las etapas precontractual, contractual y pos-contractual.</t>
  </si>
  <si>
    <t>CPS-010-2021</t>
  </si>
  <si>
    <t>JAIME ANDRES URAZAN LEAL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</si>
  <si>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</si>
  <si>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</si>
  <si>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t>
  </si>
  <si>
    <t>CPS-009-2021</t>
  </si>
  <si>
    <t>ROSA MARIA BOLAÑOS TOVAR</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</si>
  <si>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</si>
  <si>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</si>
  <si>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CPS-012-2021</t>
  </si>
  <si>
    <t>YULY VERONICA RUEDA PEREZ</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</si>
  <si>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</si>
  <si>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</si>
  <si>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CPS-011-2021</t>
  </si>
  <si>
    <t>LUZ ANGELA PINZÓN SERRANO</t>
  </si>
  <si>
    <t>Prestar servicios profesionales en la Dirección de Desarrollo Organizacional para adelantar actividades administrativas de apoyo requeridas en el proceso de Acción Integral de Función Pública.</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</si>
  <si>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</si>
  <si>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CPS-050-2021</t>
  </si>
  <si>
    <t>GABRIEL HERNAN MOLANO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</si>
  <si>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</si>
  <si>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</si>
  <si>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CPS-051-2021</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</si>
  <si>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</si>
  <si>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</si>
  <si>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</si>
  <si>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CPS-058-2021</t>
  </si>
  <si>
    <t>GIOVANNA CONSUELO PARDO BERNAL</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</si>
  <si>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</si>
  <si>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Función Pública cancelará el valor total de cada contrato en doce (12) pagos, así:
a) Un primer pago por valor de CINCO MILLONES QUINIENTOS NOVENTA
MIL CINCUENTA Y TRES PESOS ($5¶590.053) M/CTE con corte al 31 de
enero de 2021.
b) Diez (10) pagos mensuales, con corte al día 30 de cada mes, por valor de
NUEVE MILLONES OCHOCIENTOS SESENTA Y CUATRO MIL
OCHOCIENTOS PESOS ($9¶864.800) M/CTE.
c) Un último pago a la finalización del contrato, por valor de SEIS MILLONES
QUINIENTOS SETENTA Y SEIS MIL QUINIENTOS TREINTA Y TRES
PESOS ($6¶576.533) M/CTE.
Los pagos estarán sujetos a la presentación del informe de ejecución correspondiente,
así como el cumplimiento de los productos que correspondan al periodo, y la
expedición del certificado de cumplimiento por parte del supervisor.</t>
  </si>
  <si>
    <t>CPS-114-2021</t>
  </si>
  <si>
    <t>DIANA CAROLINA ROJAS DIAZ</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</si>
  <si>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</si>
  <si>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</si>
  <si>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CPS-115-2021</t>
  </si>
  <si>
    <t>JULIAN ESTEBAN ALVAREZ ROMERO</t>
  </si>
  <si>
    <t>CPS-078-2021</t>
  </si>
  <si>
    <t>DIANA SOULANGEL JIMENEZ MONGUI</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</si>
  <si>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</si>
  <si>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</si>
  <si>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CPS-079-2021</t>
  </si>
  <si>
    <t>ERIKA NATALIA COCA SANCHEZ</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</si>
  <si>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</si>
  <si>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</si>
  <si>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CPS-104-2021</t>
  </si>
  <si>
    <t>RICARDO ANDRES MOLINA SUAREZ</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</si>
  <si>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</si>
  <si>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Función Pública cancelará el valor total de cada contrato en doce (12) pagos, así:
a) Un primer pago por valor de CUATRO MILLONES CUATROCIENTOS
ONCE MIL CUATROCIENTOS TREINTA Y CUATRO PESOS ($4.411.434)
M/CTE con corte al 31 de enero de 2021.
b) Diez (10)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</si>
  <si>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CPS-091-2021</t>
  </si>
  <si>
    <t>SONIA JHOANA MUÑOZ RAMIREZ</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</si>
  <si>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</si>
  <si>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</si>
  <si>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CPS-092-2021</t>
  </si>
  <si>
    <t>MAURICIO ENRIQUE RAMIREZ ALVAREZ</t>
  </si>
  <si>
    <t>CPS-093-2021</t>
  </si>
  <si>
    <t>LUZ ENETH MOREANO GOMEZ</t>
  </si>
  <si>
    <t>CPS-094-2021</t>
  </si>
  <si>
    <t>LINA MARIA PADILLA SAIBIS</t>
  </si>
  <si>
    <t>CPS-095-2021</t>
  </si>
  <si>
    <t>JORGE ENRIQUE CAMPOS PEREZ</t>
  </si>
  <si>
    <t>CPS-096-2021</t>
  </si>
  <si>
    <t>CESAR YUDIS CRUZ MOSQUERA</t>
  </si>
  <si>
    <t>CPS-097-2021</t>
  </si>
  <si>
    <t>JENNY VIVIANA TORRES CASILIMA</t>
  </si>
  <si>
    <t>CPS-098-2021</t>
  </si>
  <si>
    <t>HELMY FERNANDO ENCISO BENITEZ</t>
  </si>
  <si>
    <t>CPS-099-2021</t>
  </si>
  <si>
    <t>CLARA PAOLA CARDENAS SOLANO</t>
  </si>
  <si>
    <t>CPS-100-2021</t>
  </si>
  <si>
    <t>DIANA CAROLINA OSORIO BUITRAGO</t>
  </si>
  <si>
    <t>CPS-101-2021</t>
  </si>
  <si>
    <t>INGRID JOHANA NEIRA BARRERO</t>
  </si>
  <si>
    <t>CPS-110-2021</t>
  </si>
  <si>
    <t>ALEX MARIO FERNANDO CEPEDA BRAVO</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</si>
  <si>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</si>
  <si>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Función Pública cancelará el valor total de cada contrato en doce (12) pagos, así:
a) Un primer pago por valor de TRES MILLONES SEISCIENTOS TREINTA Y
b) Diez (10) pagos mensuales, con corte al día 30 de cada mes, por valor de
NUEVE MILLONES OCHENTA Y SEIS MIL PESOS ($9’086.000) M/CTE.
c) Un último pago a la finalización del contrato, por valor de SEIS MILLONES
Los pagos estarán sujetos a la presentación del informe de ejecución correspondiente,
así como el cumplimiento de los productos que correspondan al periodo, y la
expedición del certificado de cumplimiento por parte del supervisor.</t>
  </si>
  <si>
    <t>CPS-111-2021</t>
  </si>
  <si>
    <t>NATALIA PEREZ FONNEGRA</t>
  </si>
  <si>
    <t>CPS-112-2021</t>
  </si>
  <si>
    <t>NELSON ANDRES PARDO FIGUEROA</t>
  </si>
  <si>
    <t>CPS-113-2021</t>
  </si>
  <si>
    <t>SUSY JEHIMMY HERNANDEZ PIRACHICAN</t>
  </si>
  <si>
    <t>Prestar servicios profesionales en la Dirección de Desarrollo Organizacional de
Función Pública para apoyar la elaboración de cajas de herramientas en los temas
priorizados por la dirección técnica y su implementación a través de pruebas
piloto.</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</si>
  <si>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</si>
  <si>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CPS-015-2021</t>
  </si>
  <si>
    <t>KAROL NATALY PULIDO HERRERA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</si>
  <si>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</si>
  <si>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</si>
  <si>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LUIS FERNANDO NUÑEZ</t>
  </si>
  <si>
    <t>DIRECCIÓN JURIDICA</t>
  </si>
  <si>
    <t>CPS-016-2021</t>
  </si>
  <si>
    <t>MARTHA LUCIANNY GARCIA ORJUELA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</si>
  <si>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</si>
  <si>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</si>
  <si>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CPS-017-2021</t>
  </si>
  <si>
    <t>MARIA ANGELICA TELLO COLEY</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</si>
  <si>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</si>
  <si>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</si>
  <si>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CPS-087-2021</t>
  </si>
  <si>
    <t>SANDRA LUCIA BARRIGA MORENO</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</si>
  <si>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</si>
  <si>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</si>
  <si>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CPS-088-2021</t>
  </si>
  <si>
    <t>ANDREA LIZ FIGUEROA</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</si>
  <si>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</si>
  <si>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UN MILLÓN SEISCIENTOS OCHENTA Y TRES
MIL PESOS ($1.683.000) M/CTE con corte al último día calendario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t>
  </si>
  <si>
    <t>CPS-013-2021</t>
  </si>
  <si>
    <t>MARÍA BIBIANA BELTRÁN BALLESTEROS</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</si>
  <si>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</si>
  <si>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</si>
  <si>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CPS-014-2021</t>
  </si>
  <si>
    <t>MANUEL VICENTE CRUZ ALARCÓN</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</si>
  <si>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</si>
  <si>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</si>
  <si>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CPS-043-2021</t>
  </si>
  <si>
    <t>OLGA LUCIA ARANGO ALVAREZ</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</si>
  <si>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</si>
  <si>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</si>
  <si>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CPS-018-2021</t>
  </si>
  <si>
    <t>ADRIANA LUCIA SANCHEZ SIERRA</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</si>
  <si>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</si>
  <si>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</si>
  <si>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CPS-044-2021</t>
  </si>
  <si>
    <t>CLAUDIA INES SILVA PRIETO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</si>
  <si>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</si>
  <si>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</si>
  <si>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CPS-085-2021</t>
  </si>
  <si>
    <t>CAMILO ANDRÉS PALACIOS CAMARGO</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</si>
  <si>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</si>
  <si>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</si>
  <si>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CPS-090-2021</t>
  </si>
  <si>
    <t>MARIANA ALEJANDRA GARCIA HOYOS</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</si>
  <si>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</si>
  <si>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Hasta el día 15 de diciembre de 2021,
contado a partir del perfeccionamiento del mismo, expedición del registro
presupuestal y la activación de la ARL.</t>
  </si>
  <si>
    <t>CPS-065-2021</t>
  </si>
  <si>
    <t>DANIELA MORENO MEJIA</t>
  </si>
  <si>
    <t>Prestar los servicios profesionales en el Grupo de Apoyo a la Gestión Meritocrática, para brindar el apoyo en los procesos de selección meritocráticos que adelanta Función Pública.</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</si>
  <si>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</si>
  <si>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FRANCISCO JAVIER AMEZQUITA RODRIGUEZ</t>
  </si>
  <si>
    <t>GRUPO DE APOYO MERITOCRATICO</t>
  </si>
  <si>
    <t>CPS-024-2021</t>
  </si>
  <si>
    <t>JUAN MAURICIO CORNEJO RODRIGUEZ</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</si>
  <si>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</si>
  <si>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</si>
  <si>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LUZ STELLA PATIÑO JURADO</t>
  </si>
  <si>
    <t>CPS-030-2021</t>
  </si>
  <si>
    <t>LUIS ERNESTO SUAREZ RIVERA</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</si>
  <si>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</si>
  <si>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</si>
  <si>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CPS-084-2021</t>
  </si>
  <si>
    <t>MIGUEL SEBASTIAN RINCON ORTEGA</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</si>
  <si>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</si>
  <si>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</si>
  <si>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CPS-022-2021</t>
  </si>
  <si>
    <t>MARITZA IBARRA DUARTE</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</si>
  <si>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</si>
  <si>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</si>
  <si>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CPS-037-2021</t>
  </si>
  <si>
    <t>NATALIA MARLEN CARRION BONIFACIO</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</si>
  <si>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</si>
  <si>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</si>
  <si>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CPS-023-2021</t>
  </si>
  <si>
    <t>JOHANNA JIMENEZ CORREA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</si>
  <si>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</si>
  <si>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</si>
  <si>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CPS-028-2021</t>
  </si>
  <si>
    <t>CARLOS ANDRES SALINAS ANDRADE</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</si>
  <si>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</si>
  <si>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</si>
  <si>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CPS-105-2021</t>
  </si>
  <si>
    <t>MONICA ALEJANDRA MARTINEZ MURILLO</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</si>
  <si>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</si>
  <si>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</si>
  <si>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CPS-039-2021</t>
  </si>
  <si>
    <t>JORGE IVAN GIRALDO DIAZ</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</si>
  <si>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</si>
  <si>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</si>
  <si>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DIANA MARÍA BOHÓRQUEZ LOSADA</t>
  </si>
  <si>
    <t>CPS-025-2021</t>
  </si>
  <si>
    <t>BRANDON NUMBIER MARULANDA BERNAL</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</si>
  <si>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</si>
  <si>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</si>
  <si>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CPS-026-2021</t>
  </si>
  <si>
    <t>DAVID LEONARDO ROMERO LEON</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</si>
  <si>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</si>
  <si>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</si>
  <si>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CPS-027-2021</t>
  </si>
  <si>
    <t>WILLIAM JAVIER PINTO SOLER</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</si>
  <si>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</si>
  <si>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</si>
  <si>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Prestación de servicios profesionales   LINEA PAA No 189</t>
  </si>
  <si>
    <t>CPS-102-2021</t>
  </si>
  <si>
    <t>JUAN DAVID MONTES SIERRA</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</si>
  <si>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</si>
  <si>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</si>
  <si>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CPS-059-2021</t>
  </si>
  <si>
    <t>MONICA SILVA ELIAS</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</si>
  <si>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</si>
  <si>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</si>
  <si>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CPS-060-2021</t>
  </si>
  <si>
    <t>NOHORA SUSANA BONILLA GUZMAN</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</si>
  <si>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</si>
  <si>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</si>
  <si>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CPS-061-2021</t>
  </si>
  <si>
    <t>LEIDY CAROLINA MOGOLLON DELGADO</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</si>
  <si>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</si>
  <si>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</si>
  <si>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CPS-062-2021</t>
  </si>
  <si>
    <t>DIANA ALEJANDRA CASAS RODRIGUEZ</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</si>
  <si>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</si>
  <si>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</si>
  <si>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CPS-103-2021</t>
  </si>
  <si>
    <t>PAULA ANDREA RUIZ CASTILLO</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</si>
  <si>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</si>
  <si>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</si>
  <si>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CPS-057-2021</t>
  </si>
  <si>
    <t>BERTHA LUCELLEN CASTAÑEDA SANCHEZ</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</si>
  <si>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</si>
  <si>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</si>
  <si>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Hasta el veintiocho (28) de diciembre de 2021, contado a partir del perfeccionamiento del mismo, expedición del registro presupuestal y la activación de la ARL.</t>
  </si>
  <si>
    <t>CPS-005-2021</t>
  </si>
  <si>
    <t>DIANA PATRICIA BERMUDEZ CETINA</t>
  </si>
  <si>
    <t>CPS-006-2021</t>
  </si>
  <si>
    <t>LINA PATRICIA DIMATE BENJUMEA</t>
  </si>
  <si>
    <t>CPS-045-2021</t>
  </si>
  <si>
    <t>JUAN FELIPE MEJIA MAYA</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</si>
  <si>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</si>
  <si>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</si>
  <si>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 xml:space="preserve">JAIME HUMBERTO JIMÉNEZ VERGEL </t>
  </si>
  <si>
    <t>GRUPO DE SERVICIO AL CIUDADANO INSTITUCIONAL</t>
  </si>
  <si>
    <t>CPS-046-2021</t>
  </si>
  <si>
    <t>LAURA MELISSA GONZALEZ FORERO</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</si>
  <si>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</si>
  <si>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CPS-047-2021</t>
  </si>
  <si>
    <t>JORGE MARIO SIMANCAS CARDENAS</t>
  </si>
  <si>
    <t>CPS-029-2021</t>
  </si>
  <si>
    <t>YENNY STELLA CHACON SANTAMARIA</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</si>
  <si>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</si>
  <si>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</si>
  <si>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CPS-031-2021</t>
  </si>
  <si>
    <t>JHON JAIRO MORA GONZALEZ</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</si>
  <si>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</si>
  <si>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</si>
  <si>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CPS-032-2021</t>
  </si>
  <si>
    <t>ERIKA GISSELE ACOSTA GUERRERO</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</si>
  <si>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</si>
  <si>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</si>
  <si>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CPS-033-2021</t>
  </si>
  <si>
    <t>ADA HAYDE GONZALEZ GARCIA</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</si>
  <si>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</si>
  <si>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</si>
  <si>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CPS-034-2021</t>
  </si>
  <si>
    <t>DAISSY JINETH TORRES GUERRERO</t>
  </si>
  <si>
    <t>CPS-035-2021</t>
  </si>
  <si>
    <t>KATERYNE BUENO LOZANO</t>
  </si>
  <si>
    <t>CPS-040-2021</t>
  </si>
  <si>
    <t>SAUL ANDRES PIZZA RUIZ</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</si>
  <si>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</si>
  <si>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CPS-036-2021</t>
  </si>
  <si>
    <t>MARIA ALEJANDRA BOLAÑOS GONZALEZ</t>
  </si>
  <si>
    <t>CPS-008-2021</t>
  </si>
  <si>
    <t>LAURA CAMILA RONDON LIZARAZO</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</si>
  <si>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</si>
  <si>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</si>
  <si>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Hasta el día (21) veintiuno de diciembre de 2021, contado a partir del perfeccionamiento del mismo, expedición del registro presupuestal y la activación de la ARL.</t>
  </si>
  <si>
    <t>JULIAN ALBERTO TRUJILLO MARÍN</t>
  </si>
  <si>
    <t>CPS-056-2021</t>
  </si>
  <si>
    <t>FELPE JIMENEZ PINZON</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</si>
  <si>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</si>
  <si>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</si>
  <si>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CPS-086-2021</t>
  </si>
  <si>
    <t>JORGE ANDRÉS ROJAS URREA</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</si>
  <si>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</si>
  <si>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CPS-041-2021</t>
  </si>
  <si>
    <t>LINA MARIA RICAURTE SIERRA</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</si>
  <si>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</si>
  <si>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</si>
  <si>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 xml:space="preserve">JULIANA TORRES QUIJANO  </t>
  </si>
  <si>
    <t>CPS-042-2021</t>
  </si>
  <si>
    <t xml:space="preserve">ASTRID JULIANA TORRES GARZON </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</si>
  <si>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</si>
  <si>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</si>
  <si>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CPS-001-2021</t>
  </si>
  <si>
    <t>ALICIA GISELL GONZALEZ TUTISTAR</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</si>
  <si>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</si>
  <si>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</si>
  <si>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treinta y uno (31) de mayo de 2021 perfeccionamiento de este, expedición del registro presupuestal y la activación de la ARL.</t>
  </si>
  <si>
    <t>SANTIAGO ARANGO CORRALES                (16/01/2020)</t>
  </si>
  <si>
    <t>CPS-089-2021</t>
  </si>
  <si>
    <t>GINNA MARGARETH NIÑO SUAREZ</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</si>
  <si>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</si>
  <si>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Función Pública cancelará el valor total de cada contrato en doce (12) pagos, así: a) Un primer pago por valor de TRES MILLONES QUINIENTOS MIL PESOS
($3.500.000) M/CTE con corte al 30 de enero de 2020.
b) Diez (10) pagos mensuales, cada uno por valor de SIETE MILLONES DE
PESOS ($7.000.000) M/CTE
c) Un (1) pago a la finalización del contrato por la suma de TRES MILLONES
QUINIENTOS MIL PESOS ($3.500.000) M/CTE
Los pagos estarán sujetos a la previa presentación del informe de ejecución
correspondiente, así como del producto que corresponda al periodo y del
certificado de cumplimiento y del certificado de cumplimiento firmado por el
supervisor.</t>
  </si>
  <si>
    <t>ARMANDO LOPEZ CORTES</t>
  </si>
  <si>
    <t>CPS-053-2021</t>
  </si>
  <si>
    <t>VICTOR HUGO JÁUREGUI PAZ</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</si>
  <si>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</si>
  <si>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</si>
  <si>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CPS-054-2021</t>
  </si>
  <si>
    <t>GERMAN ANDRES MAHECHA SUAREZ</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</si>
  <si>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</si>
  <si>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</si>
  <si>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CPS-063-2021</t>
  </si>
  <si>
    <t>GERSON ENRIQUE CARRILLO GELVEZ</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</si>
  <si>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</si>
  <si>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</si>
  <si>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CPS-080-2021</t>
  </si>
  <si>
    <t>ANDRES SOTO NEIRA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</si>
  <si>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</si>
  <si>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</si>
  <si>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EDWIN VARGAS ANTOLINEZ</t>
  </si>
  <si>
    <t>CPS-081-2021</t>
  </si>
  <si>
    <t>DIANA MARITZA PINZON FRANCO</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</si>
  <si>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</si>
  <si>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Función Pública cancelará el valor total de cada contrato en doce (12) pagos, así:
a) Un primer pago por valor de TRES MILLONES CUATROCIENTOS CUARENTA Y
CINCO MIL OHOCIENTOS VEINTICINCO PESOS ($3.445.825)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</si>
  <si>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LINA ESPERANZA ESCOBAR RODRIGUEZ</t>
  </si>
  <si>
    <t>CPS-082-2021</t>
  </si>
  <si>
    <t>YARILENE VEGA PEREZ</t>
  </si>
  <si>
    <t>CPS-108-2021</t>
  </si>
  <si>
    <t>ANDREA ALEJANDRA VELASCO TRIANA</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</si>
  <si>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</si>
  <si>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CPS-109-2021</t>
  </si>
  <si>
    <t>YARIMA ZULAY RUEDA BERMUDEZ</t>
  </si>
  <si>
    <t>CPS-055-2021</t>
  </si>
  <si>
    <t>EDSSON YANNICK BONILLA HERNANDEZ</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</si>
  <si>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</si>
  <si>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</si>
  <si>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Adquisición de elementos de medición de temperatura corporal - termómetro digital infra-rojo para la Función Pública. LINEA PAA No 269</t>
  </si>
  <si>
    <t>Mantenimiento preventivo y correctivo del sistema eléctrico del edificio red y equipos (subestación, cuartos eléctricos y centro de cómputo) Linea 26</t>
  </si>
  <si>
    <t xml:space="preserve">SELECCIÓN ABREVIADA DE MENOR CUANTÍA </t>
  </si>
  <si>
    <t>SERVICIO DE ASISTENCIA TÉCNICA EN GESTIÓN ESTRATÉGICA DEL TALENTO HUMANO</t>
  </si>
  <si>
    <t>Prestación de servicios profesionales   LINEA PAA No 270</t>
  </si>
  <si>
    <t>FRANCISCO CAMARGO
ccamargo@funcionpublica.gov.co</t>
  </si>
  <si>
    <t>81112100
43232100
43232300
43232400</t>
  </si>
  <si>
    <t>81112006
81112302
43233415</t>
  </si>
  <si>
    <t>129-2021</t>
  </si>
  <si>
    <t>ORGANIZACIÓN TERPEL S.A.</t>
  </si>
  <si>
    <t xml:space="preserve">Adquirir el suministro de combustible diésel para un (1) vehículo de la entidad, que hace
parte del parque automotor de Función Pública, de conformidad con los lineamientos
establecidos en el Acuerdo Marco de Precios para el suministro de combustible, con
sistema de control EDS de Colombia Compra Eficiente. </t>
  </si>
  <si>
    <t>CONTRATO DE SUMINISTRO</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</si>
  <si>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 </t>
  </si>
  <si>
    <t xml:space="preserve">Hasta el treinta y uno (31) de mayo de 2021,
previa expedición del registro presupuestal y demás condiciones establecidas en el
Acuerdo Marco de Precios suscrito por Colombia Compra Eficiente. </t>
  </si>
  <si>
    <t xml:space="preserve">MILTON ANDRÉS PINILLA CÁRDENAS         </t>
  </si>
  <si>
    <t>181-2021</t>
  </si>
  <si>
    <t>Adquirir cinta a color para impresión de carnets de identificación, para los servidores del
Departamento Administrativo de la Función Pública, de conformidad con los lineamientos
establecidos en la Tienda Virtual del Estado Colombiano – Grandes Superficies.</t>
  </si>
  <si>
    <t>CONTRATO DE COMPRAVENTA</t>
  </si>
  <si>
    <t>FUNCIÓN PÚBLICA pagará el valor del contrato en un (1) solo pago, por un valor
estimado de TRESCIENTOS OCHENTA Y CUATRO MIL CUATROCIENTOS OCHENTA
Y NUEVE PESOS ($384.489) M/CTE incluido IVA y demás gastos asociados a la
ejecución del contrato, dentro de los treinta (30) días calendario siguientes a la
presentación de la factura electrónica, a la expedición del certificado de recibido a
satisfacción y el certificado de ingreso al almacén, por parte del supervisor del contrato,
sin que el monto total de los servicios prestados pueda exceder la cuantía total del
mismo.</t>
  </si>
  <si>
    <t xml:space="preserve">Un mes (1) contado a partir del registro
presupuestal. En todo caso el Contratista deberá entregar al Departamento
Administrativo de la Función Pública, los bienes a más tardar dentro de los diez (10) días
calendario siguientes, a la fecha de la colocación de la Orden de Compra en la Tienda
Virtual del Estado Colombiano. </t>
  </si>
  <si>
    <t>CLAUDIA PATRICIA JAIMES VERA</t>
  </si>
  <si>
    <t xml:space="preserve">80101706
85122201
</t>
  </si>
  <si>
    <t>CPS-174-2021</t>
  </si>
  <si>
    <t>DANIELA JIMENEZ ESTRADA</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</si>
  <si>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</si>
  <si>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</si>
  <si>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FRANCISCO ALFONSO CAMARGO SALAS</t>
  </si>
  <si>
    <t>CPS-182-2021</t>
  </si>
  <si>
    <t>LILIANA CECILIA GUTIERREZ PAREJA</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</si>
  <si>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</si>
  <si>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 xml:space="preserve">Función Pública cancelará el valor total de cada contrato en once (11) pagos, así:
a) Un primer pago por valor de CUATRO MILLONES CIENTO DOCE MIL SESENTA
Y CUATRO PESOS ($4´112.064), con corte al último día calendario del mes de
enero febrero de 2021.
b) Nueve (9)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 </t>
  </si>
  <si>
    <t>CPS-175-2021</t>
  </si>
  <si>
    <t>OSWALDO CRUZ GARCIA</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</si>
  <si>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</si>
  <si>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</si>
  <si>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CPS-167-2021</t>
  </si>
  <si>
    <t>ALBERTO GUEVARA VALENCIA</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</si>
  <si>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</si>
  <si>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</si>
  <si>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MYRIAM CUBILLOS BENAVIDEZ</t>
  </si>
  <si>
    <t>CPS-161-2021</t>
  </si>
  <si>
    <t>FAIVER JAVIER CLEVES FERRO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</si>
  <si>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</si>
  <si>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</si>
  <si>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CPS-162-2021</t>
  </si>
  <si>
    <t>HERMAN EDUARDO DAVILA AGUJA</t>
  </si>
  <si>
    <t>CPS-173-2021</t>
  </si>
  <si>
    <t>OSCAR MANUEL RODRIGUEZ NIÑO</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</si>
  <si>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</si>
  <si>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</si>
  <si>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CPS-179-2021</t>
  </si>
  <si>
    <t>SANDRA PATRICIA AVELLANEDA AVENDAÑO</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</si>
  <si>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</si>
  <si>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</si>
  <si>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DIANA MARÍA CALDAS GUALTEROS</t>
  </si>
  <si>
    <t>CPS-149-2021</t>
  </si>
  <si>
    <t>SOLANGE CAROLINA OLIVERA JIMENEZ</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</si>
  <si>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</si>
  <si>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</si>
  <si>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CPS-145-2021</t>
  </si>
  <si>
    <t>LILIA MARINA MONTES RODRIGUEZ</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</si>
  <si>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</si>
  <si>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</si>
  <si>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CPS-136-2021</t>
  </si>
  <si>
    <t>JUANITA GOMEZ OLARTE</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</si>
  <si>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</si>
  <si>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</si>
  <si>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CPS-156-2021</t>
  </si>
  <si>
    <t>GLORIA MARINA SANCHEZ BONILLA</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</si>
  <si>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</si>
  <si>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</si>
  <si>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Inicia a partir del 1 de febrero hasta el día 20 de
diciembre de 2021, contado a partir del perfeccionamiento del mismo, expedición
del registro presupuestal y la activación de la ARL.</t>
  </si>
  <si>
    <t>CPS-153-2021</t>
  </si>
  <si>
    <t>ENITH CAROLINA WILCHES BUITRAGO</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</si>
  <si>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</si>
  <si>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</si>
  <si>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CPS-142-2021</t>
  </si>
  <si>
    <t>ALEJANDRA PAOLA SABOGAL RIVEROS</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</si>
  <si>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</si>
  <si>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</si>
  <si>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CPS-140-2021</t>
  </si>
  <si>
    <t>ANDRES EDUARDO CUENCA</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</si>
  <si>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</si>
  <si>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</si>
  <si>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CPS-148-2021</t>
  </si>
  <si>
    <t>LAURA LILIANA LOPEZ PEDRAZA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</si>
  <si>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</si>
  <si>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</si>
  <si>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CPS-170-2021</t>
  </si>
  <si>
    <t>CATHERINE ANDREA BARRERA BERNAL</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</si>
  <si>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</si>
  <si>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Función Pública cancelará el valor total del contrato en once (11) pagos, así:
a) Un primer pago por valor de DOS MILLONES TRESCIENTOS VEINTISÉIS MIL
DIECISÉIS PESOS ($2´326.016), con corte al último día calendario del mes de
febrero de 2021.
b) Nueve (9)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
Los pagos estarán sujetos a la presentación del informe de ejecución correspondiente,
así como el cumplimiento de los productos que correspondan al periodo y la
expedición del certificado de cumplimiento por parte del supervisor.</t>
  </si>
  <si>
    <t>CPS-147-2021</t>
  </si>
  <si>
    <t>GABRIEL STEVEN FEO VIRGUES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</si>
  <si>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</si>
  <si>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CPS-168-2021</t>
  </si>
  <si>
    <t>VIVIAN MARCELA ZAMORA ZAMORA</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</si>
  <si>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</si>
  <si>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CPS-169-2021</t>
  </si>
  <si>
    <t>JANYTHER GUERRERO ARENAS</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</si>
  <si>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</si>
  <si>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</si>
  <si>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CPS-158-2021</t>
  </si>
  <si>
    <t>EMILCEN FRANCO SUAREZ</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</si>
  <si>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</si>
  <si>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</si>
  <si>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CPS-171-2021</t>
  </si>
  <si>
    <t>KARINA PAOLA TAPIA PEREZ</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</si>
  <si>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</si>
  <si>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</si>
  <si>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CPS-160-2021</t>
  </si>
  <si>
    <t>DIANA CAROLINA FRANCO MEDINA</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</si>
  <si>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</si>
  <si>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</si>
  <si>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CPS-159-2021</t>
  </si>
  <si>
    <t>SANDRA MARCELA ESPEJO MORENO</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</si>
  <si>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</si>
  <si>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CPS-184-2021</t>
  </si>
  <si>
    <t>MONICA HENAO CALAD</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</si>
  <si>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</si>
  <si>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</si>
  <si>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MARÍA MAGDALENA FORERO MORENO</t>
  </si>
  <si>
    <t>CPS-137-2021</t>
  </si>
  <si>
    <t xml:space="preserve">DANIELA ALVAREZ DIEZ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</si>
  <si>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</si>
  <si>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</si>
  <si>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CPS-185-2021</t>
  </si>
  <si>
    <t>FELIPE VELOZA SALAMANCA</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</si>
  <si>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</si>
  <si>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</si>
  <si>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Hasta el día 16 de diciembre de 2021,
contado a partir del perfeccionamiento del mismo, expedición del registro
presupuestal y la activación de la ARL.</t>
  </si>
  <si>
    <t>ZULMA CONSTANZA GONZÁLEZ MORENO</t>
  </si>
  <si>
    <t>CPS-144-2021</t>
  </si>
  <si>
    <t>VLADIMIR ALEXANDER GARZÓN LEÓN</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</si>
  <si>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</si>
  <si>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</si>
  <si>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MONICA MARIA CELIS</t>
  </si>
  <si>
    <t>CPS-178-2021</t>
  </si>
  <si>
    <t>JUAN FELIPE YEPES GONZALEZ</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</si>
  <si>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</si>
  <si>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</si>
  <si>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DIANA MARITZA BUENHOMBRE</t>
  </si>
  <si>
    <t>marzo</t>
  </si>
  <si>
    <t>CPS-122-2021</t>
  </si>
  <si>
    <t>CARLOS FERNANDO JARAMILLO ORTIZ</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</si>
  <si>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</si>
  <si>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</si>
  <si>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CPS-123-2021</t>
  </si>
  <si>
    <t>OSCAR ALEXANDER NOPE SAAVEDRA</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</si>
  <si>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</si>
  <si>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</si>
  <si>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NELSON ALBERTO GUTIERREZ PINILLA                  </t>
  </si>
  <si>
    <t>CPS-183-2021</t>
  </si>
  <si>
    <t>PAOLA SPADA</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</si>
  <si>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</si>
  <si>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</si>
  <si>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CPS-120-2021</t>
  </si>
  <si>
    <t>DANIELA MUÑOZ NEIRA</t>
  </si>
  <si>
    <t>Prestar servicios profesionales a la Dirección de Desarrollo Organizacional de
Función Pública, para apoyar la articulación y seguimiento de la gestión y
desempeño de las entidades del orden nacional en el marco de la estrategia de
acción integral.</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</si>
  <si>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</si>
  <si>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CPS-076-2021</t>
  </si>
  <si>
    <t>LINA MARIA AYCARDI ALDANA</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</si>
  <si>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</si>
  <si>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</si>
  <si>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CPS-077-2021</t>
  </si>
  <si>
    <t>NOHORA MARCELA ACOSTA ORJUELA</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</si>
  <si>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</si>
  <si>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CPS-119-2021</t>
  </si>
  <si>
    <t>JORGE LEONARDO NEGRETE GONZALEZ</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</si>
  <si>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</si>
  <si>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</si>
  <si>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 CLAUDIA LILIANA TIRADO ALARCÓN </t>
  </si>
  <si>
    <t>CPS-121-2021</t>
  </si>
  <si>
    <t>DIANA CAROLINA SIACHOQUE SALAMANCA</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</si>
  <si>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</si>
  <si>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</si>
  <si>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CPS-117-2021</t>
  </si>
  <si>
    <t>DIANA MARCELA CARVAJAL PARDO</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</si>
  <si>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</si>
  <si>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</si>
  <si>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CPS-118-2021</t>
  </si>
  <si>
    <t>ANDRES DANILO LOPEZ CAMPOS</t>
  </si>
  <si>
    <t>CPS-130-2021</t>
  </si>
  <si>
    <t>JEAN GUY VERGNAUD CALDERON</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</si>
  <si>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</si>
  <si>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</si>
  <si>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CPS-128-2021</t>
  </si>
  <si>
    <t>ANA MARIA ENRIQUEZ GARCIA</t>
  </si>
  <si>
    <t>Prestar servicios profesionales en la Dirección de Desarrollo Organizacional de
Función Pública para apoyar acciones de implementación de Unidades de
Cumplimiento a través del seguimiento y despliegue del modelo.</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</si>
  <si>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</si>
  <si>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 xml:space="preserve"> Hasta el día veinticinco (25) de diciembre de 2021, contado
a partir del perfeccionamiento del mismo y expedición del registro presupuestal y la activación de
la ARL.</t>
  </si>
  <si>
    <t>CPS-151-2021</t>
  </si>
  <si>
    <t>CAROLINA CARDONA OSORIO</t>
  </si>
  <si>
    <t>Prestar servicios profesionales en la Dirección de Desarrollo Organizacional para
apoyar la fase 1 del proceso de evaluación de los resultados y cambios generados
con la creación de las Agencias nacionales estatales de naturaleza especial.</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</si>
  <si>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</si>
  <si>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CPS-166-2021</t>
  </si>
  <si>
    <t>JUAN CARLOS HERMOSA ROJAS</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</si>
  <si>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</si>
  <si>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</si>
  <si>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CPS-138-2021</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</si>
  <si>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</si>
  <si>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</si>
  <si>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</si>
  <si>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CPS-157-2021</t>
  </si>
  <si>
    <t xml:space="preserve">JULIAN ANDRES GUALDRON DURAN </t>
  </si>
  <si>
    <t>Prestar servicios profesionales en la Dirección de Desarrollo Organizacional de
Función Pública para apoyar jurídicamente la implementación del
acompañamiento a las entidades públicas en los temas de competencia de la
dirección técnica.</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</si>
  <si>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</si>
  <si>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CPS-143-2021</t>
  </si>
  <si>
    <t>DANIELA CAROLINA SANCHEZ DIAZ</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</si>
  <si>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</si>
  <si>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CPS-131-2021</t>
  </si>
  <si>
    <t>MONICA YIZETH GONZALEZ GARCIA</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</si>
  <si>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</si>
  <si>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</si>
  <si>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CPS-132-2021</t>
  </si>
  <si>
    <t>LINDA JOHANNA LOPEZ RINCÓN</t>
  </si>
  <si>
    <t>CPS-133-2021</t>
  </si>
  <si>
    <t>ALFONSO SEPULVEDA GALEANO</t>
  </si>
  <si>
    <t>CPS-134-2021</t>
  </si>
  <si>
    <t>PAULA ALEJANDRA RESTREPO RAMIREZ</t>
  </si>
  <si>
    <t>CPS-124-2021</t>
  </si>
  <si>
    <t>DIEGO FERNANDO DUQUE SALAZAR</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</si>
  <si>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</si>
  <si>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</si>
  <si>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Hasta el día veinticinco (25) de diciembre de 2021, contado
a partir del perfeccionamiento del mismo, expedición del registro presupuestal y la activación de
la ARL.</t>
  </si>
  <si>
    <t>CPS-125-2021</t>
  </si>
  <si>
    <t>SANDRA MELISSA CARDENAS ESPINOSA</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</si>
  <si>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</si>
  <si>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veinticinco (25) de diciembre de 2021, contado
a partir del perfeccionamiento del mismo y expedición del registro presupuestal y la activación de
la ARL.</t>
  </si>
  <si>
    <t>CPS-126-2021</t>
  </si>
  <si>
    <t>DIANA PATRICIA GUERRERO VALENCIA</t>
  </si>
  <si>
    <t>CPS-127-2021</t>
  </si>
  <si>
    <t>LAURA PAOLA DIAZ CARDENAS</t>
  </si>
  <si>
    <t>CPS-172-2021</t>
  </si>
  <si>
    <t>OSCAR MAURICIO CEBALLOS MARTINEZ</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</si>
  <si>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</si>
  <si>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</si>
  <si>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CPS-139-2021</t>
  </si>
  <si>
    <t>LEIDI MILENA CARDONA GALEÓN</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</si>
  <si>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</si>
  <si>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Hasta el día 8 de noviembre de 2021,
contado a partir del perfeccionamiento del mismo, expedición del registro
presupuestal y la activación de la ARL.</t>
  </si>
  <si>
    <t>CPS-150-2021</t>
  </si>
  <si>
    <t>LUISA FERNANDA ESTEBAN RUIZ</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</si>
  <si>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</si>
  <si>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</si>
  <si>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CPS-176-2021</t>
  </si>
  <si>
    <t>MARIAN HELEN BATISTA PÉREZ</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</si>
  <si>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</si>
  <si>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</si>
  <si>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 este, expedición del registro
presupuestal y la activación de la ARL.</t>
  </si>
  <si>
    <t>CPS-141-2021</t>
  </si>
  <si>
    <t>DIEGO ANDRES QUINTERO SANCHEZ</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</si>
  <si>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</si>
  <si>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</si>
  <si>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CPS-152-2021</t>
  </si>
  <si>
    <t>JOSE FERNANDO BERRIO BERRIO</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</si>
  <si>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</si>
  <si>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</si>
  <si>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CLAUDIA PATRICIA HERNANDEZ LEÓN - HUGO ARMANDO PÉREZ BALLESTEROS </t>
  </si>
  <si>
    <t>CPS-146-2021</t>
  </si>
  <si>
    <t>LUIS ALEJANDRO RAMIREZ ALVAREZ</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</si>
  <si>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</si>
  <si>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</si>
  <si>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 xml:space="preserve">CLAUDIA PATRICIA HERNANDEZ LEÓN </t>
  </si>
  <si>
    <t>CPS-188-2021</t>
  </si>
  <si>
    <t>MARTHA CECILIA CAMACHO BOLIVAR</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</si>
  <si>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</si>
  <si>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</si>
  <si>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00/00/2021</t>
  </si>
  <si>
    <t>CLAUDIA PATRICIA HERNANDEZ LEÓN</t>
  </si>
  <si>
    <t>CPS-165-2021</t>
  </si>
  <si>
    <t>AUGUSTO HERNANDEZ BECERRA</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</si>
  <si>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</si>
  <si>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</si>
  <si>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tres (3) de noviembre de 2021,
contado a partir del perfeccionamiento del mismo, expedición del registro
presupuestal y la activación de la ARL.</t>
  </si>
  <si>
    <t>CPS-135-2021</t>
  </si>
  <si>
    <t>DIEGO ARMANDO QUIROGA SOSA</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</si>
  <si>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</si>
  <si>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CPS-163-2021</t>
  </si>
  <si>
    <t>ANDRES FELIPE DE ORCAJO VELEZ</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</si>
  <si>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</si>
  <si>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</si>
  <si>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30 de septiembre de 2021, contado a
partir del perfeccionamiento del mismo, expedición del registro presupuestal y la
activación de la ARL</t>
  </si>
  <si>
    <t>CPS-164-2021</t>
  </si>
  <si>
    <t>JUAN CARLOS HERRERA BEDOYA</t>
  </si>
  <si>
    <t>154-2021</t>
  </si>
  <si>
    <t>SUBATOURS SAS</t>
  </si>
  <si>
    <t>Contratar el suministro de tiquetes aéreos en rutas nacionales e internacionales de
conformidad con los lineamientos establecidos en el Acuerdo Marco de Precios para
el suministro de tiquetes aéreos de Colombia Compra Eficiente.</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</si>
  <si>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t>
  </si>
  <si>
    <t>Hasta el 28 de diciembre de 2021, previa
expedición del registro presupuestal.</t>
  </si>
  <si>
    <t>155-2021</t>
  </si>
  <si>
    <t>REALTIME C&amp;S S.A.S</t>
  </si>
  <si>
    <t>Contratar la suscripción del rango de direcciones IPV6 a
nombre del Departamento Administrativo de la Función
Pública, según las especificaciones técnicas mínimas
establecidas en el presente documento</t>
  </si>
  <si>
    <t>PRESTACION DE SERVICIOS</t>
  </si>
  <si>
    <t xml:space="preserve">Función Pública pagará el valor total del contrato en un (1) único pago, una vez se remita el
correo con los datos de la renovación del rango de direcciones a nombre del Departamento
Administrativo de la Función Pública y la vigencia y derechos de la entidad.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</si>
  <si>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Hasta diez (10)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2021.</t>
  </si>
  <si>
    <t>SANTIAGO JOSE MOLINA SANCHEZ</t>
  </si>
  <si>
    <t>180-2021</t>
  </si>
  <si>
    <t>HEINSOHN HUMAN GLOBAL SOLUTIONS S.A.S.</t>
  </si>
  <si>
    <t xml:space="preserve">Apoyar a la Oficina de Tecnologías de la información y las Comunicaciones de Función
Pública mediante la prestación del servicio de soporte técnico especializado para el
Sistema de Información de Gestión de Empleo Público (SIGEP) en la versión I. </t>
  </si>
  <si>
    <t xml:space="preserve">PRESTACION DE SERVICIOS </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</si>
  <si>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</si>
  <si>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Hasta el 21 de diciembre de 2021 o hasta 
agotar disponibilidad, lo primero que suceda, una vez verificado el
perfeccionamiento del mismo, previa aprobación de las garantías
correspondientes y la expedición del registro presupuestal.</t>
  </si>
  <si>
    <t>Supresor de picos y regulador de voltaje - centro de cableado. LINEA PAA No 268</t>
  </si>
  <si>
    <t>DIANA MARIA BOHORQUEZ dbohorquez@funcionpublica.gov.co EXT 520</t>
  </si>
  <si>
    <t>DIRECCIÓN DE GESTION Y DESEMPEÑO</t>
  </si>
  <si>
    <t>Prestación de servicios profesionales LINEA PAA No 271</t>
  </si>
  <si>
    <t>Prestación de servicios de apoyo a la gestión  LINEA PAA No 272</t>
  </si>
  <si>
    <t>Prestación de servicios profesionales LINEA PAA No 273</t>
  </si>
  <si>
    <t>DIRECCIÓN DE PARTICIPACIÓN TRANSPARENCIA Y SERVICIO AL CIUDADANO</t>
  </si>
  <si>
    <t>Reconstrucción de cuartos de acopio reciclaje  LINEA PAA No 18</t>
  </si>
  <si>
    <t>Prestación de servicios profesionales   LINEA PAA No 274</t>
  </si>
  <si>
    <t>MINIMA CUANTÍA</t>
  </si>
  <si>
    <t>PANAMERICANA LIBRERÍA Y PAPELERÍA S.A. (ANULADO)</t>
  </si>
  <si>
    <t>189-2021</t>
  </si>
  <si>
    <t>RIDA SOLUCIONES INTEGRALES SAS</t>
  </si>
  <si>
    <t xml:space="preserve">Prestar el servicio de mantenimiento preventivo y correctivo a los sistemas
hidrosanitarios, sistemas de extinción de incendio, sistemas de alarmas de evacuación
e incendios, sistema de sonido ambiental, lavado de tanques del edificio sede de
Función Pública, así como el suministro de los repuestos que se requieran, de acuerdo
con las condiciones descritas en la ficha técnica. </t>
  </si>
  <si>
    <t xml:space="preserve">Función Pública pagará el valor del Contrato en pagos bimensuales vencidos de
acuerdo a los servicios efectivamente prestados de mano de obra, para lo cual EL
CONTRATISTA deberá realizar los mantenimientos preventivos establecidos en
los presentes estudios previos, así como los mantenimientos correctivos
requeridos por la Entidad durante la ejecución del contrato.
2. Para el pago de suministro de repuestos por daños en los equipos, los cuales se
utilizarán para compra de los repuestos necesarios que, a precios del mercado,
el supervisor del contrato le autorice a EL CONTRATISTA. El pago de los
repuestos autorizados, se incluirá en la cuenta bimensual que EL CONTRATISTA
presente para trámite de pago.
Los pagos se realizarán previa presentación de la factura y la expedición del
certificado de recibido a satisfacción por parte del Supervisor del Contrato; sin que
el monto total de los servicios prestados pueda exceder la cuantía total del mismo. </t>
  </si>
  <si>
    <t xml:space="preserve">Será de diez (10) meses, contados a partir del
perfeccionamiento del mismo, registro presupuestal y aprobación de garantías. </t>
  </si>
  <si>
    <t>DIANA PAOLA MOROS SANABRIA</t>
  </si>
  <si>
    <t>CPS-186-2021</t>
  </si>
  <si>
    <t>ANGELICA MARIA VARGAS LOPEZ</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</si>
  <si>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</si>
  <si>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</si>
  <si>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198-2021</t>
  </si>
  <si>
    <t>MEGASOFT S.A.S.</t>
  </si>
  <si>
    <t xml:space="preserve">Contratar la renovación de la suscripción al servicio de Software de Gestión de
Bienes - Sistema Neón, para la Gestión de bienes y activos fijos para Función
Pública, con su respectivo soporte, conforme con las condiciones técnicas
establecidas en el presente documento. </t>
  </si>
  <si>
    <t xml:space="preserve">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t>
  </si>
  <si>
    <t>Será de un (1) año, previa aprobación de las garantías
correspondientes y la expedición del registro presupuestal.</t>
  </si>
  <si>
    <t>JULIÁN MAURICIO MARTÍNEZ ALVARADO - HILDA CONSTANZA SANCHEZ</t>
  </si>
  <si>
    <t>193-2021</t>
  </si>
  <si>
    <t>VIAJA POR EL MUNDO WEB NICKISIX 360 S.A.S.</t>
  </si>
  <si>
    <t>Suministro de tiquetes aéreos en rutas nacionales para el desplazamiento de los
servidores y contratistas (en cuyos contratos esté pactada esta obligación), del
Departamento Administrativo de la Función Pública, de conformidad con los
lineamientos establecidos en el Acuerdo Marco de Precios.</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</si>
  <si>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</si>
  <si>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veintiocho (28) de diciembre de 2021,
de conformidad con lo estipulado por el Acuerdo Marco de Precios de Colombia
Compra Eficiente.</t>
  </si>
  <si>
    <t>CPS-199-2021</t>
  </si>
  <si>
    <t>NICOLAS GALVIS RAMIREZ</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</si>
  <si>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</si>
  <si>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</si>
  <si>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MARÍA JOSÉ MARTÍNEZ CORENA</t>
  </si>
  <si>
    <t>CPS-196-2021</t>
  </si>
  <si>
    <t>SONIA VIVIANA ARDILA OCHOA</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</si>
  <si>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</si>
  <si>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</si>
  <si>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CPS-197-2021</t>
  </si>
  <si>
    <t>WILMER MESIAS LOPEZ LOPEZ</t>
  </si>
  <si>
    <t>CPS-192-2021</t>
  </si>
  <si>
    <t>ERICA MILENA MONTOYA GALLEGO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</si>
  <si>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</si>
  <si>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</si>
  <si>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CPS-191-2021</t>
  </si>
  <si>
    <t>GLEIDYS MARGOTH BLANCO CORDOBA</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</si>
  <si>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</si>
  <si>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Función Pública cancelará el valor total de cada contrato en once (11) pagos, así:
a) Un primer pago por valor de NOVECIENTOS TRECE MIL SETECIENTOS
NOVENTA Y DOS PESOS ($913.792),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CIENTO DOCE MIL SESENTA Y CUATRO PESOS ($4’568.960) M/CTE.
Los pagos estarán sujetos a la presentación del informe de ejecución correspondiente,
así como el cumplimiento de los productos que correspondan al periodo y la
expedición del certificado de cumplimiento por parte del supervisor.</t>
  </si>
  <si>
    <t>CPS-195-2021</t>
  </si>
  <si>
    <t>IVAN DARIO GOMEZ LEE</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</si>
  <si>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</si>
  <si>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</si>
  <si>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veintinueve (29) de noviembre de 2021, contado a partir del perfeccionamiento del mismo, expedición del registro presupuestal y la activación de la ARL.</t>
  </si>
  <si>
    <t>CPS-194-2021</t>
  </si>
  <si>
    <t>GERMÁN CAMILO HERNÁNDEZ</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</si>
  <si>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</si>
  <si>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CPS-200-2021</t>
  </si>
  <si>
    <t>FRANCISCO ALFONSO SOLER BEJARANO</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</si>
  <si>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</si>
  <si>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</si>
  <si>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</si>
  <si>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ELIZABETH MEZA MEDINA</t>
  </si>
  <si>
    <t>CPS-177-2021</t>
  </si>
  <si>
    <t>HERNANDO EULISES GONZALEZ LOPEZ</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</si>
  <si>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</si>
  <si>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Función Pública cancelará el valor total de cada contrato en diez (10) pagos, así:
a) Nueve (9) pagos mensuales, por valor de CINCO MILLONES QUINIENTOS
MIL PESOS ($5.500.000) M/CTE, con corte al último día calendario del
correspondiente mes.
b) Un (1) pago a la finalización del contrato por la suma de TRES MILLONES
SEISCIENTOS SESENTA Y SEIS MIL SEISCIENTOS SESENTA Y SIETE
PESOS ($3´666.667) M/CTE.
Los pagos estarán sujetos a la presentación del informe de ejecución
correspondiente y la expedición del certificado de cumplimiento por parte del
supervisor.</t>
  </si>
  <si>
    <t>CPS-190-2021</t>
  </si>
  <si>
    <t>GERMAN IGNACIO AHUMADA VALBUENA</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</si>
  <si>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</si>
  <si>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Función Pública cancelará el valor total del contrato en once (11) pagos, así:
a) Un (1) primer pago por valor de SETECIENTOS CUARENTA Y SIETE MIL
SEISCIENTOS CUARENTA Y OCHO PESOS ($747.648),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</si>
  <si>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Consumible de impresión para impresora de carnés. LINEA PAA No 275</t>
  </si>
  <si>
    <t>CPS-203-2021</t>
  </si>
  <si>
    <t>PEDRO ALFONSO HERNANDEZ MARTINEZ</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</si>
  <si>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</si>
  <si>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</si>
  <si>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dieciséis (16) de agosto de 2021, contado a partir del perfeccionamiento de este, expedición del registro presupuestal y la activación de la ARL.</t>
  </si>
  <si>
    <t>202-2021</t>
  </si>
  <si>
    <t>MEDISHI SAS</t>
  </si>
  <si>
    <t>Prestar los servicios para la realización de valoraciones ocupacionales y exámenes médicos
de ingreso, retiro, periódicos y otras complementarias, que sean necesarios.</t>
  </si>
  <si>
    <t>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t>
  </si>
  <si>
    <t>Hasta el veintiuno (21) de diciembre de 2021, o hasta
 agotar el presupuesto, lo primero que ocurra, contado a partir del perfeccionamiento del mismo, registro presupuestal y aprobación de pólizas.</t>
  </si>
  <si>
    <t>JOSE CARLOS CHAPARRO FIRACATIVE</t>
  </si>
  <si>
    <t>CPS-206-2021</t>
  </si>
  <si>
    <t>JULIO CÉSAR CORTÉS MUÑOZ</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</si>
  <si>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</si>
  <si>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</si>
  <si>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CPS-219-2021</t>
  </si>
  <si>
    <t>JAVIER ALBERTO MONTAÑA CARPINTERO</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</si>
  <si>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</si>
  <si>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PLAZO DE EJECUCIÓN:   
El plazo de ejecución del contrato será hasta el día veintiuno (21) de diciembre de 2021, contado a partir del perfeccionamiento del mismo, expedición del registro presupuestal y la activación de la ARL</t>
  </si>
  <si>
    <t xml:space="preserve">Hasta el día veintiuno (21) de diciembre de 2021, contado a partir del perfeccionamiento del mismo, expedición del registro presupuestal y la activación de la ARL. </t>
  </si>
  <si>
    <t>ORIS OLMOS SOSA</t>
  </si>
  <si>
    <t>CPS-218-2021</t>
  </si>
  <si>
    <t>MAYRA ALEJANDRA YEPES PEREZ</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</si>
  <si>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</si>
  <si>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</si>
  <si>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HILDA CONSTANZA SÁNCHEZ CASTILLO</t>
  </si>
  <si>
    <t>CPS-204-2021</t>
  </si>
  <si>
    <t>DIANA CAROLINA HERNANDEZ GUALDRON</t>
  </si>
  <si>
    <t>Prestar servicios profesionales en la Oficina de Tecnologías de la Información y las Comunicaciones de Función Pública, para apoyar lo relacionado con la gestión del cambio organizacional para la Transformación Digital de Función Pública.</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</si>
  <si>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</si>
  <si>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del mismo, expedición del registro presupuestal y la activación de
la ARL.</t>
  </si>
  <si>
    <t>CPS-205-2021</t>
  </si>
  <si>
    <t>CAROL MAGALY MARTINEZ CESPEDES</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</si>
  <si>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</si>
  <si>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</si>
  <si>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PROFESIONAL UNIVERSITARIO</t>
  </si>
  <si>
    <t>CPS-216-2021</t>
  </si>
  <si>
    <t>RAFAEL ANDRES LEAÑO GUTIERREZ</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</si>
  <si>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</si>
  <si>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</si>
  <si>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0000</t>
  </si>
  <si>
    <t xml:space="preserve">LUIS ALEJANDRO BEJARANO </t>
  </si>
  <si>
    <t>CPS-217-2021</t>
  </si>
  <si>
    <t>DAVID ENRIQUE EGEA MOLINA</t>
  </si>
  <si>
    <t>JOSÉ ÁNGEL TORRES BENJUMEA</t>
  </si>
  <si>
    <t>201-2021</t>
  </si>
  <si>
    <t>DIGITAL WARE S.A.S</t>
  </si>
  <si>
    <t>Prestar el servicio de actualización, soporte y mantenimiento a distancia estándar preventivo, correctivo y evolutivo de ley de la solución KACTUS-HCM, la bolsa de horas para acompañamiento en los procesos retroactivos y actualización y/o parametrización de módulos de la planta global</t>
  </si>
  <si>
    <t>Función Pública cancelará el valor total del contrato así:
a) Un primer pago por valor de SETENTA Y DOS MILLONES QUINIENTOS CUARENTA Y NUEVE MIL QUINIENTOS CUARENTA Y NUEVE PESOS ($72.549.540) M/CTE IVA una vez cumplidos los requisitos de ejecución del contrato previa entrega de documento indicando los derechos de soporte a nombre de Función Pública.
b) Se realizarán pagos mensuales equivalentes al número de horas de soporte especializado que sean consumidas correspondientes al mes anterior, a razón de CIENTO SESENTA Y DOS MIL QUINIENTOS SETENTA Y SEIS PESOS ($ 162.576) M/CTE hora más IVA, hasta completar el total de sesenta (60) horas. En caso de no consumir la totalidad de las horas se liberará el valor sobrante.
Lo anterior, previa presentación del informe de ejecución correspondiente y el certificado de cumplimiento del contratista firmado por el supervisor, sin que el monto total de los servicios prestados pueda exceder la cuantía total del contrato.</t>
  </si>
  <si>
    <t>Será desde la expedición del registro presupuestal y aprobación de la garantía, hasta el 31 de diciembre de 2021.</t>
  </si>
  <si>
    <t>ESGAR GEOVANI DIAZ ORDOÑEZ</t>
  </si>
  <si>
    <t>209-2021</t>
  </si>
  <si>
    <t>COLOMBIA TELECOMUNICACIONES S.A.ESP</t>
  </si>
  <si>
    <t>Adquisición de Certificado digital de sitio seguro conforme a los requerimientos técnicos mínimos y
demás requisitos definidos por Función Pública en el simulador del acuerdo Marco de Precios
para la adquisición de Servicios de Nube PrivadaCCE-916-AMP-2019</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</si>
  <si>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t>
  </si>
  <si>
    <t>Hasta 30 de mayo de 2021 previa expedición del registro
presupuestal y aprobación de garantías.</t>
  </si>
  <si>
    <t>210-2021</t>
  </si>
  <si>
    <t>Q1A</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</si>
  <si>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</si>
  <si>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Función Pública pagará el valor del Contrato que resulte del proceso de selección, en
mensualidades sucesivas, vencidas, previa presentación del informe mensual de
actividades y los requeridos por el supervisor, así como de la factura presentada por el
contratista y expedición del certificado de recibido a satisfacción por parte del supervisor
del contrato, sin que el monto total de los servicios prestados pueda exceder la cuantía
total del mismo.</t>
  </si>
  <si>
    <t>El plazo de ejecución del contrato estará sujeto al tiempo que sea cubierto por el valor
mes adjudicado en el presente proceso. En todo caso no podrá exceder del treinta y uno
(31) de diciembre de 2021.
El plazo inicia a partir del perfeccionamiento del contrato, expedición del registro
presupuestal y aprobación de pólizas</t>
  </si>
  <si>
    <t>211-2021</t>
  </si>
  <si>
    <t>LOGISTICS &amp; SERVICES SAS</t>
  </si>
  <si>
    <t>Adquirir instrumentos de medición de temperatura corporal - termómetro digital infra-rojo para la Función Pública, de conformidad con los lineamientos establecidos en el Instrumento de Agregación de Demanda - IAD Emergencia COVID-19.</t>
  </si>
  <si>
    <t>Función Pública pagará el valor del Contrato, de conformidad con las condiciones estipuladas por Colombia Compra Eficiente, en el Instrumento de Agregación de Demanda - IAD Emergencia COVID-19, previa presentación de la respectiva factura y expedición del certificado de recibido a satisfacción por parte del supervisor del contrato, sin que el monto total de los servicios pueda exceder la cuantía total del contrato.</t>
  </si>
  <si>
    <t>Hasta sesenta (60) días calendario, a partir del perfeccionamiento y registro presupuestal del contrato, de conformidad con lo estipulado en el Instrumento de Agregación de Demanda - IAD Emergencia COVID-19 de Colombia Compra Eficiente y dando cumplimiento al protocolo de bioseguridad, siendo el caso que la entrega se realizare dentro del tiempo de aislamiento preventivo decretado por el Gobierno Nacional.</t>
  </si>
  <si>
    <t>CPS-208-2021</t>
  </si>
  <si>
    <t>JOSE ANGEL CASTRO ARIAS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</si>
  <si>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</si>
  <si>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</si>
  <si>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CPS-207-2021</t>
  </si>
  <si>
    <t>LEIDY JACKELINNE BERNAL GUZMAN</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</si>
  <si>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</si>
  <si>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</si>
  <si>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Hasta el día veintidós (22) de junio de 2021, contado a partir del veintitrés (23) de marzo de 2021, previa expedición del registro presupuestal y la activación de la ARL.</t>
  </si>
  <si>
    <t>VIVIANA ANGELICA PEÑA</t>
  </si>
  <si>
    <t>PROFESIONAL ESPECIALIZADA</t>
  </si>
  <si>
    <t>212-2021</t>
  </si>
  <si>
    <t>SPARTA SHOES SAS</t>
  </si>
  <si>
    <t>Adquirir la dotación de vestuario de labor y calzado, para los servidores de Función Pública, acorde con el catálogo establecido por Colombia Compra Eficiente.</t>
  </si>
  <si>
    <t>Función Pública pagará el valor del Contrato, de conformidad con las condiciones estipuladas por Colombia Compra Eficiente, en el Acuerdo Marco de Precios resultante de la Licitación Pública CCE-967-AMP-2019, para la adquisición de la dotación de vestuario de calle y calzado, previa presentación de la respectiva factura y expedición del certificado de recibido a satisfacción por parte del supervisor del contrato, sin que el monto total de los servicios pueda exceder la cuantía total del contrato.</t>
  </si>
  <si>
    <t>Hasta el veinte (20) de diciembre de 2021, de conformidad con lo estipulado por el Acuerdo Marco de Precios de Colombia Compra Eficiente.</t>
  </si>
  <si>
    <t>ANA MILENA ORDOÑEZ OCASIÒN</t>
  </si>
  <si>
    <t>213-2021</t>
  </si>
  <si>
    <t>DOTACIÓN INTEGRAL SAS</t>
  </si>
  <si>
    <t>214-2021</t>
  </si>
  <si>
    <t>YUBARTA SAS</t>
  </si>
  <si>
    <t>Adquirir la dotación de vestuario de labor y calzado, para los servidores</t>
  </si>
  <si>
    <t>215-2021</t>
  </si>
  <si>
    <t>Prestación de servicios profesionales   LINEA PAA No 276</t>
  </si>
  <si>
    <t>Soporte técnico y mantenimiento preventivo y correctivo de los equipos de computo y dispositivos tecnológicos, con soporte técnico, suministro de repuestos y personal de apoyo en sitio para el Departamento Administrativo de la Función Pública.  LINEA PAA No 277</t>
  </si>
  <si>
    <t>Servicios de Nube Publica y de analítica de datos . LINEA PAA No 257</t>
  </si>
  <si>
    <t>44103103 
44103112</t>
  </si>
  <si>
    <t>Elementos de Bioseguridad - EPP.  LINEA PAA No 34</t>
  </si>
  <si>
    <t xml:space="preserve">Minima Cuantía </t>
  </si>
  <si>
    <t>81111500
81111800</t>
  </si>
  <si>
    <t>Pruebas de carga y estrés LINEA PAA No 279</t>
  </si>
  <si>
    <t>Dotacion industrial para el personal de la entidad - EPP.  LINEA PAA No  278</t>
  </si>
  <si>
    <t>46181700
42271600
46181500
46181600</t>
  </si>
  <si>
    <t>CONTRATO INTERADMINISTRATIVO</t>
  </si>
  <si>
    <t>CPS-223-2021</t>
  </si>
  <si>
    <t>CAMILO ALEJANDRO TAMAYO QUINTANA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</si>
  <si>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</si>
  <si>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</si>
  <si>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Hasta el día 21 de diciembre de 2021, contado a partir del perfeccionamiento del mismo, expedición del registro presupuestal y la activación de la ARL.</t>
  </si>
  <si>
    <t>Reparación de filtraciones en la fachada principal y y paneles y muros aledaños, así como reparación por filtraciones y humedades en cubiertas de 8 y 10 piso LINEA PAA No 21</t>
  </si>
  <si>
    <t>Prestación de servicios profesionales LINEA PAA No 280</t>
  </si>
  <si>
    <t>NERIO JOSÉ ALVIS BARRANCO EXT. 901 nalvis@funcionpublica.gov.co</t>
  </si>
  <si>
    <t>tu l</t>
  </si>
  <si>
    <t>Prestación de servicios profesionales   LINEA PAA No 283</t>
  </si>
  <si>
    <t>JULIAN MAURICIO MARTINEZ ALVARADO
COORDINADOR GRUPO GESTIÓN ADMINISTRATIVA</t>
  </si>
  <si>
    <t>JAIME ANDRES GONZALEZ MEJIA
SECRETARIO GENERAL</t>
  </si>
  <si>
    <t>Publicación de Edictos y convocatorias del Departamento Administrativo de la Función Pública en un diario de amplia circulación Nacional  LINEA PAA No 281</t>
  </si>
  <si>
    <t>Prestación de servicios profesionales   LINEA PAA No 282</t>
  </si>
  <si>
    <t>Prestación de servicios profesionales   LINEA PAA No 284</t>
  </si>
  <si>
    <t>CPS-221-2021</t>
  </si>
  <si>
    <t>NATALIA MARIA CHAVEZ NAVARRETE</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</si>
  <si>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</si>
  <si>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</si>
  <si>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Hasta el día diecisiete (17) de diciembre de 2021, contado a partir del perfeccionamiento del mismo, expedición del registro presupuestal y la activación de la ARL.</t>
  </si>
  <si>
    <t>CLAUDIA DEL PILAR ROMERO PARDO</t>
  </si>
  <si>
    <t>222-2021</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</si>
  <si>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</si>
  <si>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electrónica
radicada en el aplicativo Olimpia y enviada también a la entidad, expedición del
certificado de recibido a satisfacción por parte del Supervisor del Contrato, sin que el
monto total de los servicios suministrados pueda exceder la cuantía total del mismo.</t>
  </si>
  <si>
    <t>Hasta el veintiuno (21) de diciembre del 2021,
contados a partir del primero (1) de junio de 2021, previo registro presupuestal y
demás condiciones establecidas en el Acuerdo Marco de Precios suscrito por
Colombia Compra Eficiente.</t>
  </si>
  <si>
    <t>FREDY SÁNCHEZ TRUJILLO</t>
  </si>
  <si>
    <t>224-2021</t>
  </si>
  <si>
    <t>COMPAÑÍA MUNDIAL DE SEGUROS</t>
  </si>
  <si>
    <t>Adquirir el Seguro Obligatorio de Accidentes de Tránsito - SOAT para la protección de
los automóviles que integran el parque automotor de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</si>
  <si>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</si>
  <si>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veinte (20) de noviembre del 2021, de
conformidad con lo estipulado por el Acuerdo Marco de Precios de Colombia Compra
Eficiente.</t>
  </si>
  <si>
    <t>EDWIN SÁNCHEZ ROZO</t>
  </si>
  <si>
    <t>226-2021</t>
  </si>
  <si>
    <t>MEDIA COMMERCE PARTNERS SAS</t>
  </si>
  <si>
    <t>Contratar los servicios de conectividad e internet conforme a los requerimientos técnicos mínimos y demás requisitos definidos por Función Pública en el simulador del Acuerdo Marco para la Prestación de Servicios de Conectividad III No. CCENEG-248-AMP-2020.</t>
  </si>
  <si>
    <t>Función Pública pagará el valor del Contrato, de conformidad con las condiciones estipuladas por Colombia Compra Eficiente en el Acuerdo Marco de Precios, para la contratación de los servicios en mensualidades venidas,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</si>
  <si>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treinta y uno (31) de julio de 2022, previa expedición del registro presupuestal, aprobación de garantías y acta de inicio.</t>
  </si>
  <si>
    <t>227-2021</t>
  </si>
  <si>
    <t>TCM TECNOLOGÍAS CON CLASE MUNDIAL</t>
  </si>
  <si>
    <t>Contratar la adquisición de los derechos de soporte técnico, actualización y mantenimiento de la herramienta de mesa de servicio "ProactivaNET", de propiedad de Función Pública, además de la adquisición de nuevas Licencias nominales, acorde a lo detallado en la Ficha Técnica</t>
  </si>
  <si>
    <t>Función Pública pagará el valor del contrato en un (1) único pago en pesos colombianos, previa entrega de la documentación del soporte para la entidad y el soporte para la bolsa de horas, donde se especifiquen las fechas de inicio y de fin del soporte, así como registrar en la plataforma del fabricante las nuevas licencias y entregar el soporte de las mismas para el trámite de ingreso al almacén.</t>
  </si>
  <si>
    <t>ANDREA MARTÍNEZ CALVO</t>
  </si>
  <si>
    <t>Será por un año, contado a partir de la fecha del acta de inicio, previo perfeccionamiento del mismo, expedición del registro presupuestal y aprobación de pólizas.</t>
  </si>
  <si>
    <t>228-2021</t>
  </si>
  <si>
    <t>COLSOFT</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</si>
  <si>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</si>
  <si>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</si>
  <si>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Hasta el veintiuno (21) de diciembre del 2021, de
conformidad con lo estipulado por el Acuerdo Marco de Precios de Colombia Compra
Eficiente.</t>
  </si>
  <si>
    <t>229-2021</t>
  </si>
  <si>
    <t>SOCIEDAD HOTELERA TEQUENDAMA S.A.</t>
  </si>
  <si>
    <t>Prestar servicios logísticos para la planificación, organización, operación, producción y coordinación de eventos, ferias virtuales y presenciales y/o actividades relacionadas, requeridos por Función Pública en la vigencia 2021.</t>
  </si>
  <si>
    <t>Función Pública desembolsará el valor del contrato así:
a. Un pago anticipado por valor de DOSCIENTOS UN MILLON NOVECIENTOS CINCUENTA MIL SEISCIENTOS CUARENTA Y NUEVE ($201.950.649)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correspondiente, así como el certificado de cumplimiento firmado por el supervisar,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</si>
  <si>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Hasta el día 21 de diciembre de 2021, contado a partir del perfeccionamiento del mismo, expedición del registro presupuestal y la aprobación de las garantías.</t>
  </si>
  <si>
    <t>230-2021</t>
  </si>
  <si>
    <t>LIMINA SOLUCIONES INTEGRALES SAS</t>
  </si>
  <si>
    <t>231-2021</t>
  </si>
  <si>
    <t>BACET GROUP SAS</t>
  </si>
  <si>
    <t>Adquirir los elementos de bioseguridad para la Función Pública, conforme a los lineamientos establecidos en el Instrumento de Agregación de Demanda - IAD Emergencia COVID-19.</t>
  </si>
  <si>
    <t>Hasta sesenta (60) días calendario, a partir del perfeccionamiento y registro presupuestal del contrato, de conformidad con lo estipulado en el Instrumento de Agregación de Demanda - IAD Emergencia COVID-19 de Colombia Compra Eficiente.</t>
  </si>
  <si>
    <t>CPS-233-2021</t>
  </si>
  <si>
    <t>LILIANA MARGARITA DAZA MENDOZA</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</si>
  <si>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</si>
  <si>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Hasta el día veinte (20) de diciembre de
2021, contado a partir del perfeccionamiento del mismo, expedición del registro
presupuestal y la activación de la ARL.</t>
  </si>
  <si>
    <t>CPS-232-2021</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</si>
  <si>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</si>
  <si>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</si>
  <si>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veinti.uno (21) de diciembre de 2021 perfeccionamiento del mismo, expedición del registro presupuestai y la activación de la ARL.</t>
  </si>
  <si>
    <t>SANTIAGO ARANGO CORRALES</t>
  </si>
  <si>
    <t>234-2021</t>
  </si>
  <si>
    <t>COLOMBIANA DE COMERCIO S.A Y/O ALKOSTO S.A</t>
  </si>
  <si>
    <t>Adquisición de dos (2) calefactores portátiles para las salas de juntas y de reuniones del edificio sede de Función Pública, conforme a las condiciones técnicas establecidas en el presente documento.</t>
  </si>
  <si>
    <t>Función Pública pagará el valor del contrato en un (1) solo pago, dentro de los treinta (30) días calendario siguientes a la presentación de la factura electrónica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</si>
  <si>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</si>
  <si>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r>
      <rPr>
        <b/>
        <sz val="15"/>
        <rFont val="Arial"/>
        <family val="2"/>
      </rPr>
      <t>2321</t>
    </r>
    <r>
      <rPr>
        <sz val="15"/>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</si>
</sst>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7" formatCode="00"/>
    <numFmt numFmtId="178" formatCode="000"/>
  </numFmts>
  <fonts count="112"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theme="0"/>
      <name val="Arial"/>
      <family val="2"/>
    </font>
    <font>
      <b/>
      <sz val="20"/>
      <color indexed="81"/>
      <name val="Tahoma"/>
      <family val="2"/>
    </font>
    <font>
      <sz val="20"/>
      <color indexed="81"/>
      <name val="Tahoma"/>
      <family val="2"/>
    </font>
    <font>
      <b/>
      <sz val="32"/>
      <color theme="1"/>
      <name val="Calibri"/>
      <family val="2"/>
      <scheme val="minor"/>
    </font>
    <font>
      <b/>
      <sz val="32"/>
      <color rgb="FFFF0000"/>
      <name val="Calibri"/>
      <family val="2"/>
      <scheme val="minor"/>
    </font>
    <font>
      <b/>
      <sz val="48"/>
      <name val="Arial"/>
      <family val="2"/>
    </font>
    <font>
      <b/>
      <sz val="28"/>
      <name val="Arial"/>
      <family val="2"/>
    </font>
    <font>
      <b/>
      <sz val="36"/>
      <name val="Arial"/>
      <family val="2"/>
    </font>
    <font>
      <b/>
      <sz val="18"/>
      <color theme="1"/>
      <name val="Arial"/>
      <family val="2"/>
    </font>
    <font>
      <b/>
      <sz val="20"/>
      <color theme="1"/>
      <name val="Arial"/>
      <family val="2"/>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z val="36"/>
      <color theme="1"/>
      <name val="Arial"/>
      <family val="2"/>
    </font>
    <font>
      <b/>
      <sz val="22"/>
      <color theme="0"/>
      <name val="Arial"/>
      <family val="2"/>
    </font>
    <font>
      <b/>
      <sz val="24"/>
      <color rgb="FF002060"/>
      <name val="Arial"/>
      <family val="2"/>
    </font>
    <font>
      <b/>
      <sz val="32"/>
      <color rgb="FF002060"/>
      <name val="Arial"/>
      <family val="2"/>
    </font>
    <font>
      <b/>
      <strike/>
      <sz val="22"/>
      <name val="Arial"/>
      <family val="2"/>
    </font>
    <font>
      <b/>
      <sz val="48"/>
      <name val="Calibri"/>
      <family val="2"/>
      <scheme val="minor"/>
    </font>
    <font>
      <sz val="48"/>
      <name val="Calibri"/>
      <family val="2"/>
      <scheme val="minor"/>
    </font>
    <font>
      <sz val="10"/>
      <name val="Arial Narrow"/>
      <family val="2"/>
    </font>
    <font>
      <sz val="18"/>
      <name val="Arial"/>
      <family val="2"/>
    </font>
    <font>
      <sz val="16"/>
      <color rgb="FFFF0000"/>
      <name val="Calibri"/>
      <family val="2"/>
      <scheme val="minor"/>
    </font>
    <font>
      <b/>
      <strike/>
      <sz val="28"/>
      <name val="Arial"/>
      <family val="2"/>
    </font>
    <font>
      <b/>
      <strike/>
      <sz val="20"/>
      <color theme="1"/>
      <name val="Arial"/>
      <family val="2"/>
    </font>
    <font>
      <b/>
      <strike/>
      <sz val="20"/>
      <name val="Arial"/>
      <family val="2"/>
    </font>
    <font>
      <b/>
      <strike/>
      <sz val="22"/>
      <color theme="0"/>
      <name val="Arial"/>
      <family val="2"/>
    </font>
    <font>
      <b/>
      <sz val="28"/>
      <color theme="0"/>
      <name val="Arial"/>
      <family val="2"/>
    </font>
    <font>
      <b/>
      <sz val="48"/>
      <color theme="1"/>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249977111117893"/>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s>
  <cellStyleXfs count="182">
    <xf numFmtId="0" fontId="0" fillId="0" borderId="0"/>
    <xf numFmtId="0" fontId="37" fillId="2" borderId="0" applyNumberFormat="0" applyBorder="0" applyAlignment="0" applyProtection="0"/>
    <xf numFmtId="41" fontId="41" fillId="0" borderId="0" applyFont="0" applyFill="0" applyBorder="0" applyAlignment="0" applyProtection="0"/>
    <xf numFmtId="0" fontId="49" fillId="0" borderId="0" applyNumberFormat="0" applyFill="0" applyBorder="0" applyAlignment="0" applyProtection="0"/>
    <xf numFmtId="42" fontId="41" fillId="0" borderId="0" applyFont="0" applyFill="0" applyBorder="0" applyAlignment="0" applyProtection="0"/>
    <xf numFmtId="167" fontId="41" fillId="0" borderId="0" applyFont="0" applyFill="0" applyBorder="0" applyAlignment="0" applyProtection="0"/>
    <xf numFmtId="166" fontId="41" fillId="0" borderId="0" applyFont="0" applyFill="0" applyBorder="0" applyAlignment="0" applyProtection="0"/>
    <xf numFmtId="167" fontId="35" fillId="0" borderId="0" applyFont="0" applyFill="0" applyBorder="0" applyAlignment="0" applyProtection="0"/>
    <xf numFmtId="41" fontId="41" fillId="0" borderId="0" applyFont="0" applyFill="0" applyBorder="0" applyAlignment="0" applyProtection="0"/>
    <xf numFmtId="0" fontId="72" fillId="0" borderId="0"/>
    <xf numFmtId="0" fontId="41" fillId="0" borderId="0"/>
    <xf numFmtId="9" fontId="41" fillId="0" borderId="0" applyFont="0" applyFill="0" applyBorder="0" applyAlignment="0" applyProtection="0"/>
    <xf numFmtId="41" fontId="34" fillId="0" borderId="0" applyFont="0" applyFill="0" applyBorder="0" applyAlignment="0" applyProtection="0"/>
    <xf numFmtId="42" fontId="34" fillId="0" borderId="0" applyFont="0" applyFill="0" applyBorder="0" applyAlignment="0" applyProtection="0"/>
    <xf numFmtId="167"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42" fontId="33" fillId="0" borderId="0" applyFont="0" applyFill="0" applyBorder="0" applyAlignment="0" applyProtection="0"/>
    <xf numFmtId="167" fontId="33" fillId="0" borderId="0" applyFont="0" applyFill="0" applyBorder="0" applyAlignment="0" applyProtection="0"/>
    <xf numFmtId="166" fontId="33" fillId="0" borderId="0" applyFont="0" applyFill="0" applyBorder="0" applyAlignment="0" applyProtection="0"/>
    <xf numFmtId="41" fontId="33" fillId="0" borderId="0" applyFont="0" applyFill="0" applyBorder="0" applyAlignment="0" applyProtection="0"/>
    <xf numFmtId="41" fontId="32" fillId="0" borderId="0" applyFont="0" applyFill="0" applyBorder="0" applyAlignment="0" applyProtection="0"/>
    <xf numFmtId="42"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41" fontId="32" fillId="0" borderId="0" applyFont="0" applyFill="0" applyBorder="0" applyAlignment="0" applyProtection="0"/>
    <xf numFmtId="41" fontId="31" fillId="0" borderId="0" applyFont="0" applyFill="0" applyBorder="0" applyAlignment="0" applyProtection="0"/>
    <xf numFmtId="42"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41" fontId="31" fillId="0" borderId="0" applyFont="0" applyFill="0" applyBorder="0" applyAlignment="0" applyProtection="0"/>
    <xf numFmtId="41" fontId="30" fillId="0" borderId="0" applyFont="0" applyFill="0" applyBorder="0" applyAlignment="0" applyProtection="0"/>
    <xf numFmtId="42"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41" fontId="30" fillId="0" borderId="0" applyFont="0" applyFill="0" applyBorder="0" applyAlignment="0" applyProtection="0"/>
    <xf numFmtId="41" fontId="29" fillId="0" borderId="0" applyFont="0" applyFill="0" applyBorder="0" applyAlignment="0" applyProtection="0"/>
    <xf numFmtId="42"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41" fontId="29" fillId="0" borderId="0" applyFont="0" applyFill="0" applyBorder="0" applyAlignment="0" applyProtection="0"/>
    <xf numFmtId="0" fontId="28" fillId="0" borderId="0"/>
    <xf numFmtId="9" fontId="28" fillId="0" borderId="0" applyFont="0" applyFill="0" applyBorder="0" applyAlignment="0" applyProtection="0"/>
    <xf numFmtId="164" fontId="28" fillId="0" borderId="0" applyFont="0" applyFill="0" applyBorder="0" applyAlignment="0" applyProtection="0"/>
    <xf numFmtId="41" fontId="27" fillId="0" borderId="0" applyFont="0" applyFill="0" applyBorder="0" applyAlignment="0" applyProtection="0"/>
    <xf numFmtId="42" fontId="27" fillId="0" borderId="0" applyFont="0" applyFill="0" applyBorder="0" applyAlignment="0" applyProtection="0"/>
    <xf numFmtId="167" fontId="27" fillId="0" borderId="0" applyFont="0" applyFill="0" applyBorder="0" applyAlignment="0" applyProtection="0"/>
    <xf numFmtId="166" fontId="27" fillId="0" borderId="0" applyFont="0" applyFill="0" applyBorder="0" applyAlignment="0" applyProtection="0"/>
    <xf numFmtId="41" fontId="27"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167" fontId="26" fillId="0" borderId="0" applyFont="0" applyFill="0" applyBorder="0" applyAlignment="0" applyProtection="0"/>
    <xf numFmtId="166" fontId="26" fillId="0" borderId="0" applyFont="0" applyFill="0" applyBorder="0" applyAlignment="0" applyProtection="0"/>
    <xf numFmtId="41" fontId="26"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7" fontId="25" fillId="0" borderId="0" applyFont="0" applyFill="0" applyBorder="0" applyAlignment="0" applyProtection="0"/>
    <xf numFmtId="167" fontId="24" fillId="0" borderId="0" applyFont="0" applyFill="0" applyBorder="0" applyAlignment="0" applyProtection="0"/>
    <xf numFmtId="41" fontId="24" fillId="0" borderId="0" applyFont="0" applyFill="0" applyBorder="0" applyAlignment="0" applyProtection="0"/>
    <xf numFmtId="167"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66" fontId="24" fillId="0" borderId="0" applyFont="0" applyFill="0" applyBorder="0" applyAlignment="0" applyProtection="0"/>
    <xf numFmtId="42" fontId="24" fillId="0" borderId="0" applyFont="0" applyFill="0" applyBorder="0" applyAlignment="0" applyProtection="0"/>
    <xf numFmtId="41" fontId="23" fillId="0" borderId="0" applyFont="0" applyFill="0" applyBorder="0" applyAlignment="0" applyProtection="0"/>
    <xf numFmtId="42"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167"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167" fontId="22" fillId="0" borderId="0" applyFont="0" applyFill="0" applyBorder="0" applyAlignment="0" applyProtection="0"/>
    <xf numFmtId="0" fontId="22" fillId="0" borderId="0"/>
    <xf numFmtId="42" fontId="21" fillId="0" borderId="0" applyFont="0" applyFill="0" applyBorder="0" applyAlignment="0" applyProtection="0"/>
    <xf numFmtId="9" fontId="21" fillId="0" borderId="0" applyFont="0" applyFill="0" applyBorder="0" applyAlignment="0" applyProtection="0"/>
    <xf numFmtId="0" fontId="21" fillId="0" borderId="0"/>
    <xf numFmtId="167"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7" fontId="20"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7" fontId="19"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7" fontId="19" fillId="0" borderId="0" applyFont="0" applyFill="0" applyBorder="0" applyAlignment="0" applyProtection="0"/>
    <xf numFmtId="42" fontId="18" fillId="0" borderId="0" applyFont="0" applyFill="0" applyBorder="0" applyAlignment="0" applyProtection="0"/>
    <xf numFmtId="0" fontId="18" fillId="0" borderId="0"/>
    <xf numFmtId="9" fontId="18" fillId="0" borderId="0" applyFont="0" applyFill="0" applyBorder="0" applyAlignment="0" applyProtection="0"/>
    <xf numFmtId="167" fontId="18" fillId="0" borderId="0" applyFont="0" applyFill="0" applyBorder="0" applyAlignment="0" applyProtection="0"/>
    <xf numFmtId="164" fontId="35"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4" fontId="3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0" fontId="15" fillId="0" borderId="0"/>
    <xf numFmtId="44" fontId="15"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72"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42" fontId="11" fillId="0" borderId="0" applyFont="0" applyFill="0" applyBorder="0" applyAlignment="0" applyProtection="0"/>
    <xf numFmtId="0" fontId="11" fillId="0" borderId="0"/>
    <xf numFmtId="9"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1"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0" fontId="9" fillId="0" borderId="0"/>
    <xf numFmtId="165" fontId="9" fillId="0" borderId="0" applyFont="0" applyFill="0" applyBorder="0" applyAlignment="0" applyProtection="0"/>
    <xf numFmtId="0" fontId="8" fillId="0" borderId="0"/>
    <xf numFmtId="43" fontId="8" fillId="0" borderId="0" applyFont="0" applyFill="0" applyBorder="0" applyAlignment="0" applyProtection="0"/>
    <xf numFmtId="42" fontId="7" fillId="0" borderId="0" applyFont="0" applyFill="0" applyBorder="0" applyAlignment="0" applyProtection="0"/>
    <xf numFmtId="0" fontId="7" fillId="0" borderId="0"/>
    <xf numFmtId="9" fontId="7" fillId="0" borderId="0" applyFont="0" applyFill="0" applyBorder="0" applyAlignment="0" applyProtection="0"/>
    <xf numFmtId="167" fontId="7" fillId="0" borderId="0" applyFont="0" applyFill="0" applyBorder="0" applyAlignment="0" applyProtection="0"/>
    <xf numFmtId="41"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167" fontId="6" fillId="0" borderId="0" applyFont="0" applyFill="0" applyBorder="0" applyAlignment="0" applyProtection="0"/>
    <xf numFmtId="177" fontId="103" fillId="0" borderId="0" applyFill="0">
      <alignment horizontal="center" vertical="center" wrapText="1"/>
    </xf>
    <xf numFmtId="178" fontId="103" fillId="8" borderId="0" applyFill="0" applyProtection="0">
      <alignment horizontal="center" vertical="center"/>
    </xf>
    <xf numFmtId="1" fontId="103" fillId="3" borderId="0" applyFill="0">
      <alignment horizontal="center" vertical="center"/>
    </xf>
    <xf numFmtId="41" fontId="5" fillId="0" borderId="0" applyFont="0" applyFill="0" applyBorder="0" applyAlignment="0" applyProtection="0"/>
    <xf numFmtId="42"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42" fontId="1" fillId="0" borderId="0" applyFont="0" applyFill="0" applyBorder="0" applyAlignment="0" applyProtection="0"/>
    <xf numFmtId="0" fontId="1" fillId="0" borderId="0"/>
    <xf numFmtId="9" fontId="1" fillId="0" borderId="0" applyFont="0" applyFill="0" applyBorder="0" applyAlignment="0" applyProtection="0"/>
    <xf numFmtId="167" fontId="1" fillId="0" borderId="0" applyFont="0" applyFill="0" applyBorder="0" applyAlignment="0" applyProtection="0"/>
  </cellStyleXfs>
  <cellXfs count="245">
    <xf numFmtId="0" fontId="0" fillId="0" borderId="0" xfId="0"/>
    <xf numFmtId="0" fontId="39"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40" fillId="0" borderId="0" xfId="0" applyFont="1" applyBorder="1" applyAlignment="1">
      <alignment vertical="center" wrapText="1"/>
    </xf>
    <xf numFmtId="0" fontId="0" fillId="0" borderId="0" xfId="0" applyFont="1" applyFill="1" applyBorder="1" applyAlignment="1">
      <alignment horizontal="center" vertical="center" wrapText="1"/>
    </xf>
    <xf numFmtId="0" fontId="42"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45" fillId="4" borderId="0" xfId="0" applyFont="1" applyFill="1" applyBorder="1" applyAlignment="1">
      <alignment horizontal="center" vertical="center" wrapText="1"/>
    </xf>
    <xf numFmtId="0" fontId="46" fillId="0" borderId="0" xfId="0" applyFont="1" applyBorder="1" applyAlignment="1">
      <alignment horizontal="center" vertical="center" wrapText="1"/>
    </xf>
    <xf numFmtId="0" fontId="40" fillId="0" borderId="0" xfId="0" applyFont="1" applyBorder="1" applyAlignment="1">
      <alignment horizontal="left" vertical="center" wrapText="1"/>
    </xf>
    <xf numFmtId="0" fontId="39" fillId="3" borderId="0" xfId="0" applyFont="1" applyFill="1" applyAlignment="1">
      <alignment horizontal="center" vertical="center" wrapText="1"/>
    </xf>
    <xf numFmtId="0" fontId="39" fillId="0" borderId="2" xfId="0" applyFont="1" applyBorder="1" applyAlignment="1">
      <alignment horizontal="center" vertical="center" wrapText="1"/>
    </xf>
    <xf numFmtId="0" fontId="42" fillId="4" borderId="0" xfId="0" applyFont="1" applyFill="1" applyAlignment="1">
      <alignment vertical="center" wrapText="1"/>
    </xf>
    <xf numFmtId="0" fontId="39"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50" fillId="0" borderId="0" xfId="3"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51" fillId="0" borderId="2" xfId="0" applyFont="1" applyBorder="1" applyAlignment="1">
      <alignment horizontal="center" vertical="center" wrapText="1"/>
    </xf>
    <xf numFmtId="167" fontId="42" fillId="4" borderId="0" xfId="0" applyNumberFormat="1" applyFont="1" applyFill="1" applyAlignment="1">
      <alignment vertical="center" wrapText="1"/>
    </xf>
    <xf numFmtId="171" fontId="42" fillId="4" borderId="0" xfId="0" applyNumberFormat="1" applyFont="1" applyFill="1" applyAlignment="1">
      <alignment vertical="center" wrapText="1"/>
    </xf>
    <xf numFmtId="0" fontId="62" fillId="4" borderId="17" xfId="1" applyFont="1" applyFill="1" applyBorder="1" applyAlignment="1">
      <alignment horizontal="center" vertical="center" wrapText="1"/>
    </xf>
    <xf numFmtId="0" fontId="0" fillId="4" borderId="0" xfId="0" applyFill="1"/>
    <xf numFmtId="0" fontId="0" fillId="0" borderId="0" xfId="0" applyFill="1"/>
    <xf numFmtId="0" fontId="69" fillId="4" borderId="0" xfId="0" applyFont="1" applyFill="1"/>
    <xf numFmtId="0" fontId="69" fillId="0" borderId="0" xfId="0" applyFont="1" applyFill="1"/>
    <xf numFmtId="0" fontId="63" fillId="4" borderId="0" xfId="0" applyFont="1" applyFill="1" applyBorder="1" applyAlignment="1">
      <alignment horizontal="center" vertical="center" wrapText="1"/>
    </xf>
    <xf numFmtId="39" fontId="66" fillId="3" borderId="2" xfId="9" applyNumberFormat="1" applyFont="1" applyFill="1" applyBorder="1" applyAlignment="1">
      <alignment horizontal="right" vertical="center" wrapText="1"/>
    </xf>
    <xf numFmtId="0" fontId="0" fillId="3" borderId="0" xfId="0" applyFill="1"/>
    <xf numFmtId="0" fontId="39"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51"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53"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35" fillId="3" borderId="2" xfId="0" applyNumberFormat="1" applyFont="1" applyFill="1" applyBorder="1" applyAlignment="1">
      <alignment wrapText="1"/>
    </xf>
    <xf numFmtId="0" fontId="39" fillId="3" borderId="11" xfId="0" applyFont="1" applyFill="1" applyBorder="1" applyAlignment="1">
      <alignment horizontal="center" vertical="center" wrapText="1"/>
    </xf>
    <xf numFmtId="14" fontId="57"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40"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35"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46" fillId="3" borderId="0" xfId="0" applyFont="1" applyFill="1" applyBorder="1" applyAlignment="1">
      <alignment horizontal="center" vertical="center" wrapText="1"/>
    </xf>
    <xf numFmtId="0" fontId="58" fillId="3" borderId="0" xfId="0" applyFont="1" applyFill="1" applyBorder="1" applyAlignment="1">
      <alignment horizontal="left" vertical="center" wrapText="1"/>
    </xf>
    <xf numFmtId="0" fontId="35" fillId="3" borderId="0" xfId="0" applyFont="1" applyFill="1" applyBorder="1" applyAlignment="1">
      <alignment horizontal="center" vertical="center" wrapText="1"/>
    </xf>
    <xf numFmtId="0" fontId="0" fillId="0" borderId="0" xfId="0" applyAlignment="1">
      <alignment horizontal="center" vertical="center"/>
    </xf>
    <xf numFmtId="0" fontId="69" fillId="3" borderId="0" xfId="0" applyFont="1" applyFill="1"/>
    <xf numFmtId="0" fontId="79" fillId="0" borderId="0" xfId="0" applyFont="1" applyBorder="1" applyAlignment="1">
      <alignment horizontal="right" vertical="center" wrapText="1"/>
    </xf>
    <xf numFmtId="0" fontId="79" fillId="0" borderId="0" xfId="0" applyFont="1" applyFill="1" applyAlignment="1">
      <alignment horizontal="right" vertical="center" wrapText="1"/>
    </xf>
    <xf numFmtId="0" fontId="79" fillId="3" borderId="0" xfId="0" applyFont="1" applyFill="1" applyBorder="1" applyAlignment="1">
      <alignment horizontal="right" vertical="center" wrapText="1"/>
    </xf>
    <xf numFmtId="171" fontId="79" fillId="3" borderId="0" xfId="0" applyNumberFormat="1" applyFont="1" applyFill="1" applyAlignment="1">
      <alignment horizontal="center" vertical="center" wrapText="1"/>
    </xf>
    <xf numFmtId="0" fontId="79" fillId="0" borderId="0" xfId="0" applyFont="1"/>
    <xf numFmtId="0" fontId="63" fillId="4" borderId="4" xfId="0" applyFont="1" applyFill="1" applyBorder="1" applyAlignment="1">
      <alignment horizontal="center" vertical="center" wrapText="1"/>
    </xf>
    <xf numFmtId="0" fontId="61" fillId="6" borderId="19" xfId="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0" xfId="0" applyNumberFormat="1" applyFont="1" applyFill="1" applyAlignment="1">
      <alignment horizontal="center" wrapText="1"/>
    </xf>
    <xf numFmtId="49" fontId="38" fillId="0" borderId="0" xfId="0" applyNumberFormat="1" applyFont="1" applyFill="1" applyAlignment="1">
      <alignment horizontal="center" vertical="center" wrapText="1"/>
    </xf>
    <xf numFmtId="49" fontId="38" fillId="3" borderId="0" xfId="0" applyNumberFormat="1" applyFont="1" applyFill="1" applyAlignment="1">
      <alignment horizontal="center" vertical="center" wrapText="1"/>
    </xf>
    <xf numFmtId="49" fontId="0" fillId="0" borderId="0" xfId="0" applyNumberFormat="1"/>
    <xf numFmtId="0" fontId="10" fillId="0" borderId="0" xfId="0" applyFont="1" applyAlignment="1">
      <alignment wrapText="1"/>
    </xf>
    <xf numFmtId="0" fontId="10" fillId="3" borderId="0" xfId="0" applyFont="1" applyFill="1" applyAlignment="1">
      <alignment wrapText="1"/>
    </xf>
    <xf numFmtId="0" fontId="0" fillId="0" borderId="0" xfId="0" applyBorder="1"/>
    <xf numFmtId="0" fontId="44" fillId="0" borderId="0" xfId="0" applyFont="1" applyAlignment="1">
      <alignment wrapText="1"/>
    </xf>
    <xf numFmtId="0" fontId="44" fillId="0" borderId="0" xfId="0" applyFont="1" applyAlignment="1">
      <alignment horizontal="center" vertical="center" wrapText="1"/>
    </xf>
    <xf numFmtId="167" fontId="44" fillId="0" borderId="0" xfId="0" applyNumberFormat="1" applyFont="1" applyAlignment="1">
      <alignment wrapText="1"/>
    </xf>
    <xf numFmtId="0" fontId="44" fillId="3" borderId="0" xfId="0" applyFont="1" applyFill="1" applyAlignment="1">
      <alignment wrapText="1"/>
    </xf>
    <xf numFmtId="0" fontId="44" fillId="3" borderId="0" xfId="0" applyFont="1" applyFill="1" applyAlignment="1">
      <alignment horizontal="center" vertical="center" wrapText="1"/>
    </xf>
    <xf numFmtId="167" fontId="44" fillId="3" borderId="0" xfId="0" applyNumberFormat="1" applyFont="1" applyFill="1" applyAlignment="1">
      <alignment wrapText="1"/>
    </xf>
    <xf numFmtId="165" fontId="44" fillId="3" borderId="0" xfId="0" applyNumberFormat="1" applyFont="1" applyFill="1" applyAlignment="1">
      <alignment wrapText="1"/>
    </xf>
    <xf numFmtId="167" fontId="89" fillId="3" borderId="0" xfId="0" applyNumberFormat="1" applyFont="1" applyFill="1" applyAlignment="1">
      <alignment wrapText="1"/>
    </xf>
    <xf numFmtId="171" fontId="44" fillId="3" borderId="0" xfId="0" applyNumberFormat="1" applyFont="1" applyFill="1" applyAlignment="1">
      <alignment wrapText="1"/>
    </xf>
    <xf numFmtId="171" fontId="44" fillId="3" borderId="0" xfId="0" applyNumberFormat="1" applyFont="1" applyFill="1" applyAlignment="1">
      <alignment horizontal="center" vertical="center" wrapText="1"/>
    </xf>
    <xf numFmtId="167" fontId="44" fillId="3" borderId="0" xfId="0" applyNumberFormat="1" applyFont="1" applyFill="1" applyAlignment="1">
      <alignment horizontal="center" vertical="center" wrapText="1"/>
    </xf>
    <xf numFmtId="0" fontId="91" fillId="6" borderId="19" xfId="1" applyFont="1" applyFill="1" applyBorder="1" applyAlignment="1">
      <alignment horizontal="center" vertical="center" wrapText="1"/>
    </xf>
    <xf numFmtId="0" fontId="44" fillId="0" borderId="0" xfId="0" applyFont="1"/>
    <xf numFmtId="0" fontId="75" fillId="4" borderId="0" xfId="0" applyFont="1" applyFill="1" applyBorder="1" applyAlignment="1">
      <alignment horizontal="center" vertical="center" wrapText="1"/>
    </xf>
    <xf numFmtId="49" fontId="98" fillId="7" borderId="16" xfId="1" applyNumberFormat="1" applyFont="1" applyFill="1" applyBorder="1" applyAlignment="1">
      <alignment horizontal="center" vertical="center" wrapText="1"/>
    </xf>
    <xf numFmtId="0" fontId="98" fillId="7" borderId="16" xfId="1" applyFont="1" applyFill="1" applyBorder="1" applyAlignment="1">
      <alignment horizontal="center" vertical="center" wrapText="1"/>
    </xf>
    <xf numFmtId="0" fontId="99" fillId="7" borderId="16" xfId="1" applyFont="1" applyFill="1" applyBorder="1" applyAlignment="1">
      <alignment horizontal="center" vertical="center" wrapText="1"/>
    </xf>
    <xf numFmtId="0" fontId="101" fillId="3" borderId="0" xfId="0" applyFont="1" applyFill="1" applyAlignment="1">
      <alignment horizontal="center" vertical="center" wrapText="1"/>
    </xf>
    <xf numFmtId="0" fontId="36" fillId="0" borderId="2" xfId="0" applyFont="1" applyBorder="1" applyAlignment="1">
      <alignment horizontal="center" vertical="center" wrapText="1"/>
    </xf>
    <xf numFmtId="0" fontId="105" fillId="0" borderId="0" xfId="0" applyFont="1" applyFill="1"/>
    <xf numFmtId="0" fontId="90" fillId="0" borderId="0" xfId="0" applyFont="1" applyFill="1"/>
    <xf numFmtId="0" fontId="105" fillId="4" borderId="0" xfId="0" applyFont="1" applyFill="1"/>
    <xf numFmtId="0" fontId="101" fillId="3" borderId="0" xfId="0" applyFont="1" applyFill="1" applyBorder="1" applyAlignment="1">
      <alignment horizontal="center" vertical="center" wrapText="1"/>
    </xf>
    <xf numFmtId="0" fontId="82" fillId="3" borderId="19" xfId="1" applyFont="1" applyFill="1" applyBorder="1" applyAlignment="1">
      <alignment horizontal="center" vertical="center" wrapText="1"/>
    </xf>
    <xf numFmtId="0" fontId="102" fillId="3" borderId="0" xfId="0" applyFont="1" applyFill="1" applyAlignment="1">
      <alignment horizontal="center" vertical="center"/>
    </xf>
    <xf numFmtId="41" fontId="79" fillId="0" borderId="0" xfId="174" applyFont="1" applyBorder="1" applyAlignment="1">
      <alignment horizontal="right" vertical="center" wrapText="1"/>
    </xf>
    <xf numFmtId="0" fontId="43" fillId="0" borderId="0" xfId="174" applyNumberFormat="1" applyFont="1" applyAlignment="1">
      <alignment horizontal="left" wrapText="1"/>
    </xf>
    <xf numFmtId="0" fontId="38" fillId="0" borderId="2" xfId="174" applyNumberFormat="1" applyFont="1" applyBorder="1" applyAlignment="1">
      <alignment horizontal="center" vertical="center" wrapText="1"/>
    </xf>
    <xf numFmtId="41" fontId="79" fillId="0" borderId="0" xfId="174" applyFont="1" applyFill="1" applyAlignment="1">
      <alignment horizontal="right" vertical="center" wrapText="1"/>
    </xf>
    <xf numFmtId="168" fontId="52" fillId="0" borderId="2" xfId="175" applyNumberFormat="1" applyFont="1" applyBorder="1" applyAlignment="1">
      <alignment horizontal="left" wrapText="1"/>
    </xf>
    <xf numFmtId="168" fontId="53" fillId="0" borderId="2" xfId="175" applyNumberFormat="1" applyFont="1" applyBorder="1" applyAlignment="1">
      <alignment wrapText="1"/>
    </xf>
    <xf numFmtId="168" fontId="52" fillId="3" borderId="2" xfId="175" applyNumberFormat="1" applyFont="1" applyFill="1" applyBorder="1" applyAlignment="1">
      <alignment horizontal="left" wrapText="1"/>
    </xf>
    <xf numFmtId="168" fontId="53" fillId="3" borderId="2" xfId="175" applyNumberFormat="1" applyFont="1" applyFill="1" applyBorder="1" applyAlignment="1">
      <alignment wrapText="1"/>
    </xf>
    <xf numFmtId="0" fontId="43" fillId="3" borderId="2" xfId="174" applyNumberFormat="1" applyFont="1" applyFill="1" applyBorder="1" applyAlignment="1">
      <alignment horizontal="left" wrapText="1"/>
    </xf>
    <xf numFmtId="41" fontId="79" fillId="3" borderId="0" xfId="174" applyFont="1" applyFill="1" applyBorder="1" applyAlignment="1">
      <alignment horizontal="right" vertical="center" wrapText="1"/>
    </xf>
    <xf numFmtId="0" fontId="43" fillId="3" borderId="0" xfId="174" applyNumberFormat="1" applyFont="1" applyFill="1" applyAlignment="1">
      <alignment horizontal="left" wrapText="1"/>
    </xf>
    <xf numFmtId="42" fontId="35" fillId="3" borderId="0" xfId="175" applyFont="1" applyFill="1" applyBorder="1" applyAlignment="1">
      <alignment horizontal="center" wrapText="1"/>
    </xf>
    <xf numFmtId="41" fontId="79" fillId="3" borderId="0" xfId="174" applyFont="1" applyFill="1" applyAlignment="1">
      <alignment horizontal="center" vertical="center" wrapText="1"/>
    </xf>
    <xf numFmtId="165" fontId="43" fillId="3" borderId="0" xfId="174" applyNumberFormat="1" applyFont="1" applyFill="1" applyAlignment="1">
      <alignment horizontal="left" wrapText="1"/>
    </xf>
    <xf numFmtId="42" fontId="35" fillId="3" borderId="0" xfId="175" applyFont="1" applyFill="1" applyBorder="1" applyAlignment="1">
      <alignment horizontal="center" vertical="center" wrapText="1"/>
    </xf>
    <xf numFmtId="167" fontId="80" fillId="3" borderId="0" xfId="176" applyFont="1" applyFill="1" applyAlignment="1">
      <alignment horizontal="right" vertical="center" wrapText="1"/>
    </xf>
    <xf numFmtId="167" fontId="59" fillId="3" borderId="0" xfId="176" applyFont="1" applyFill="1" applyAlignment="1">
      <alignment horizontal="right" vertical="center" wrapText="1"/>
    </xf>
    <xf numFmtId="167" fontId="90" fillId="3" borderId="0" xfId="176" applyFont="1" applyFill="1" applyAlignment="1">
      <alignment horizontal="right" vertical="center" wrapText="1"/>
    </xf>
    <xf numFmtId="167" fontId="60" fillId="3" borderId="0" xfId="176" applyFont="1" applyFill="1" applyAlignment="1">
      <alignment horizontal="right" vertical="center" wrapText="1"/>
    </xf>
    <xf numFmtId="166" fontId="99" fillId="7" borderId="16" xfId="177" applyFont="1" applyFill="1" applyBorder="1" applyAlignment="1">
      <alignment horizontal="center" vertical="center" wrapText="1"/>
    </xf>
    <xf numFmtId="44" fontId="104" fillId="0" borderId="2" xfId="117" applyFont="1" applyFill="1" applyBorder="1" applyAlignment="1">
      <alignment horizontal="center" vertical="center" wrapText="1"/>
    </xf>
    <xf numFmtId="169" fontId="104" fillId="0" borderId="2" xfId="117" applyNumberFormat="1" applyFont="1" applyFill="1" applyBorder="1" applyAlignment="1">
      <alignment horizontal="center" vertical="center" wrapText="1"/>
    </xf>
    <xf numFmtId="0" fontId="0" fillId="0" borderId="0" xfId="0" applyAlignment="1"/>
    <xf numFmtId="0" fontId="81" fillId="0" borderId="2" xfId="0" applyFont="1" applyFill="1" applyBorder="1" applyAlignment="1">
      <alignment horizontal="center" vertical="center" wrapText="1"/>
    </xf>
    <xf numFmtId="0" fontId="81" fillId="0" borderId="0" xfId="0" applyFont="1" applyFill="1" applyAlignment="1">
      <alignment horizontal="center" vertical="center" wrapText="1"/>
    </xf>
    <xf numFmtId="0" fontId="111" fillId="0" borderId="2" xfId="0" applyFont="1" applyFill="1" applyBorder="1" applyAlignment="1">
      <alignment horizontal="center" vertical="center" wrapText="1"/>
    </xf>
    <xf numFmtId="0" fontId="36" fillId="0" borderId="0" xfId="0" applyFont="1" applyAlignment="1">
      <alignment horizontal="center" wrapText="1"/>
    </xf>
    <xf numFmtId="0" fontId="36" fillId="0" borderId="0" xfId="0" applyFont="1" applyAlignment="1">
      <alignment horizontal="center"/>
    </xf>
    <xf numFmtId="0" fontId="46" fillId="3" borderId="15" xfId="0" applyFont="1" applyFill="1" applyBorder="1" applyAlignment="1">
      <alignment horizontal="left" vertical="center" wrapText="1"/>
    </xf>
    <xf numFmtId="42" fontId="35" fillId="3" borderId="0" xfId="175" applyFont="1" applyFill="1" applyBorder="1" applyAlignment="1">
      <alignment horizontal="center" wrapText="1"/>
    </xf>
    <xf numFmtId="42" fontId="35" fillId="3" borderId="0" xfId="175" applyFont="1" applyFill="1" applyBorder="1" applyAlignment="1">
      <alignment horizontal="center" vertical="center" wrapText="1"/>
    </xf>
    <xf numFmtId="0" fontId="47" fillId="3" borderId="2" xfId="0" applyFont="1" applyFill="1" applyBorder="1" applyAlignment="1">
      <alignment horizontal="center" vertical="center" wrapText="1"/>
    </xf>
    <xf numFmtId="0" fontId="47" fillId="3" borderId="4" xfId="0" applyFont="1" applyFill="1" applyBorder="1" applyAlignment="1">
      <alignment horizontal="left" vertical="center" wrapText="1"/>
    </xf>
    <xf numFmtId="0" fontId="47" fillId="3" borderId="5" xfId="0" applyFont="1" applyFill="1" applyBorder="1" applyAlignment="1">
      <alignment horizontal="left" vertical="center" wrapText="1"/>
    </xf>
    <xf numFmtId="0" fontId="54" fillId="3" borderId="6" xfId="0" applyFont="1" applyFill="1" applyBorder="1" applyAlignment="1">
      <alignment horizontal="center" vertical="center" wrapText="1"/>
    </xf>
    <xf numFmtId="0" fontId="54" fillId="3" borderId="7" xfId="0" applyFont="1" applyFill="1" applyBorder="1" applyAlignment="1">
      <alignment horizontal="center" vertical="center" wrapText="1"/>
    </xf>
    <xf numFmtId="0" fontId="54" fillId="3" borderId="8" xfId="0" applyFont="1" applyFill="1" applyBorder="1" applyAlignment="1">
      <alignment horizontal="center" vertical="center" wrapText="1"/>
    </xf>
    <xf numFmtId="0" fontId="54" fillId="3" borderId="9" xfId="0" applyFont="1" applyFill="1" applyBorder="1" applyAlignment="1">
      <alignment horizontal="center" vertical="center" wrapText="1"/>
    </xf>
    <xf numFmtId="0" fontId="54" fillId="3" borderId="0" xfId="0" applyFont="1" applyFill="1" applyBorder="1" applyAlignment="1">
      <alignment horizontal="center" vertical="center" wrapText="1"/>
    </xf>
    <xf numFmtId="0" fontId="54" fillId="3" borderId="10" xfId="0" applyFont="1" applyFill="1" applyBorder="1" applyAlignment="1">
      <alignment horizontal="center" vertical="center" wrapText="1"/>
    </xf>
    <xf numFmtId="0" fontId="54" fillId="3" borderId="12" xfId="0" applyFont="1" applyFill="1" applyBorder="1" applyAlignment="1">
      <alignment horizontal="center" vertical="center" wrapText="1"/>
    </xf>
    <xf numFmtId="0" fontId="54" fillId="3" borderId="13" xfId="0" applyFont="1" applyFill="1" applyBorder="1" applyAlignment="1">
      <alignment horizontal="center" vertical="center" wrapText="1"/>
    </xf>
    <xf numFmtId="0" fontId="54" fillId="3" borderId="14" xfId="0" applyFont="1" applyFill="1" applyBorder="1" applyAlignment="1">
      <alignment horizontal="center" vertical="center" wrapText="1"/>
    </xf>
    <xf numFmtId="169" fontId="55" fillId="3" borderId="4" xfId="0" applyNumberFormat="1" applyFont="1" applyFill="1" applyBorder="1" applyAlignment="1">
      <alignment horizontal="right" vertical="center" wrapText="1"/>
    </xf>
    <xf numFmtId="169" fontId="55" fillId="3" borderId="5" xfId="0" applyNumberFormat="1" applyFont="1" applyFill="1" applyBorder="1" applyAlignment="1">
      <alignment horizontal="right" vertical="center" wrapText="1"/>
    </xf>
    <xf numFmtId="170" fontId="56" fillId="3" borderId="2" xfId="0" applyNumberFormat="1" applyFont="1" applyFill="1" applyBorder="1" applyAlignment="1">
      <alignment horizontal="right" vertical="center" wrapText="1"/>
    </xf>
    <xf numFmtId="42" fontId="56" fillId="3" borderId="2" xfId="175" applyFont="1" applyFill="1" applyBorder="1" applyAlignment="1">
      <alignment horizontal="right" vertical="center" wrapText="1"/>
    </xf>
    <xf numFmtId="14" fontId="55" fillId="5" borderId="4" xfId="0" applyNumberFormat="1" applyFont="1" applyFill="1" applyBorder="1" applyAlignment="1">
      <alignment horizontal="right" vertical="center" wrapText="1"/>
    </xf>
    <xf numFmtId="14" fontId="55" fillId="5" borderId="5" xfId="0" applyNumberFormat="1" applyFont="1" applyFill="1" applyBorder="1" applyAlignment="1">
      <alignment horizontal="right" vertical="center" wrapText="1"/>
    </xf>
    <xf numFmtId="0" fontId="44" fillId="5" borderId="0" xfId="0" applyFont="1" applyFill="1" applyBorder="1" applyAlignment="1">
      <alignment horizontal="center" vertical="center" wrapText="1"/>
    </xf>
    <xf numFmtId="0" fontId="46" fillId="0" borderId="0" xfId="0" applyFont="1" applyBorder="1" applyAlignment="1">
      <alignment horizontal="left" vertical="center" wrapText="1"/>
    </xf>
    <xf numFmtId="0" fontId="47" fillId="0" borderId="2" xfId="0" applyFont="1" applyBorder="1" applyAlignment="1">
      <alignment horizontal="center" vertical="center" wrapText="1"/>
    </xf>
    <xf numFmtId="0" fontId="48" fillId="0" borderId="2" xfId="0" applyFont="1" applyFill="1" applyBorder="1" applyAlignment="1">
      <alignment horizontal="center" vertical="center" wrapText="1"/>
    </xf>
    <xf numFmtId="0" fontId="47" fillId="0" borderId="2" xfId="0" quotePrefix="1" applyFont="1" applyBorder="1" applyAlignment="1">
      <alignment horizontal="center" vertical="center" wrapText="1"/>
    </xf>
    <xf numFmtId="0" fontId="47" fillId="0" borderId="0" xfId="0" quotePrefix="1" applyFont="1" applyAlignment="1">
      <alignment horizontal="center" vertical="center" wrapText="1"/>
    </xf>
    <xf numFmtId="0" fontId="73" fillId="0" borderId="18" xfId="0" applyFont="1" applyFill="1" applyBorder="1" applyAlignment="1">
      <alignment horizontal="center" vertical="center" wrapText="1"/>
    </xf>
    <xf numFmtId="0" fontId="73" fillId="0" borderId="14" xfId="0" applyFont="1" applyFill="1" applyBorder="1" applyAlignment="1">
      <alignment horizontal="center" vertical="center" wrapText="1"/>
    </xf>
    <xf numFmtId="0" fontId="73" fillId="0" borderId="18" xfId="0" applyFont="1" applyFill="1" applyBorder="1" applyAlignment="1">
      <alignment horizontal="left" vertical="center" wrapText="1"/>
    </xf>
    <xf numFmtId="14" fontId="73" fillId="0" borderId="18" xfId="0" applyNumberFormat="1" applyFont="1" applyFill="1" applyBorder="1" applyAlignment="1">
      <alignment horizontal="center" vertical="center" wrapText="1"/>
    </xf>
    <xf numFmtId="170" fontId="82" fillId="0" borderId="18" xfId="174" applyNumberFormat="1" applyFont="1" applyFill="1" applyBorder="1" applyAlignment="1">
      <alignment horizontal="right" vertical="center" wrapText="1"/>
    </xf>
    <xf numFmtId="167" fontId="82" fillId="0" borderId="18" xfId="176" applyNumberFormat="1" applyFont="1" applyFill="1" applyBorder="1" applyAlignment="1">
      <alignment horizontal="center" vertical="center" wrapText="1"/>
    </xf>
    <xf numFmtId="0" fontId="81" fillId="0" borderId="17" xfId="0" applyFont="1" applyFill="1" applyBorder="1" applyAlignment="1">
      <alignment horizontal="center" vertical="center" wrapText="1"/>
    </xf>
    <xf numFmtId="0" fontId="73" fillId="0" borderId="2" xfId="0" applyFont="1" applyFill="1" applyBorder="1" applyAlignment="1">
      <alignment horizontal="center" vertical="center" wrapText="1"/>
    </xf>
    <xf numFmtId="0" fontId="73" fillId="0" borderId="5" xfId="0" applyFont="1" applyFill="1" applyBorder="1" applyAlignment="1">
      <alignment horizontal="center" vertical="center" wrapText="1"/>
    </xf>
    <xf numFmtId="0" fontId="73" fillId="0" borderId="2" xfId="0" applyFont="1" applyFill="1" applyBorder="1" applyAlignment="1">
      <alignment horizontal="left" vertical="center" wrapText="1"/>
    </xf>
    <xf numFmtId="14" fontId="66" fillId="0" borderId="18" xfId="0" applyNumberFormat="1" applyFont="1" applyFill="1" applyBorder="1" applyAlignment="1">
      <alignment horizontal="center" vertical="center" wrapText="1"/>
    </xf>
    <xf numFmtId="0" fontId="85" fillId="0" borderId="2" xfId="0" applyFont="1" applyFill="1" applyBorder="1" applyAlignment="1">
      <alignment horizontal="center" vertical="center" wrapText="1"/>
    </xf>
    <xf numFmtId="0" fontId="66" fillId="0" borderId="2" xfId="0" applyFont="1" applyFill="1" applyBorder="1" applyAlignment="1">
      <alignment horizontal="left" vertical="center" wrapText="1"/>
    </xf>
    <xf numFmtId="170" fontId="73" fillId="0" borderId="18" xfId="174" applyNumberFormat="1" applyFont="1" applyFill="1" applyBorder="1" applyAlignment="1">
      <alignment horizontal="left" vertical="center" wrapText="1"/>
    </xf>
    <xf numFmtId="0" fontId="100" fillId="0" borderId="2" xfId="0" applyFont="1" applyFill="1" applyBorder="1" applyAlignment="1">
      <alignment horizontal="center" vertical="center" wrapText="1"/>
    </xf>
    <xf numFmtId="0" fontId="100" fillId="0" borderId="18"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100" fillId="0" borderId="2" xfId="0" applyFont="1" applyFill="1" applyBorder="1" applyAlignment="1">
      <alignment horizontal="left" vertical="center" wrapText="1"/>
    </xf>
    <xf numFmtId="0" fontId="100" fillId="0" borderId="14" xfId="0" applyFont="1" applyFill="1" applyBorder="1" applyAlignment="1">
      <alignment horizontal="center" vertical="center" wrapText="1"/>
    </xf>
    <xf numFmtId="170" fontId="106" fillId="0" borderId="18" xfId="174" applyNumberFormat="1" applyFont="1" applyFill="1" applyBorder="1" applyAlignment="1">
      <alignment horizontal="right" vertical="center" wrapText="1"/>
    </xf>
    <xf numFmtId="167" fontId="106" fillId="0" borderId="18" xfId="176" applyNumberFormat="1" applyFont="1" applyFill="1" applyBorder="1" applyAlignment="1">
      <alignment horizontal="center" vertical="center" wrapText="1"/>
    </xf>
    <xf numFmtId="0" fontId="100" fillId="0" borderId="18" xfId="0" applyFont="1" applyFill="1" applyBorder="1" applyAlignment="1">
      <alignment horizontal="left" vertical="center" wrapText="1"/>
    </xf>
    <xf numFmtId="49" fontId="73" fillId="0" borderId="2" xfId="0" applyNumberFormat="1" applyFont="1" applyFill="1" applyBorder="1" applyAlignment="1">
      <alignment horizontal="center" vertical="center" wrapText="1"/>
    </xf>
    <xf numFmtId="170" fontId="100" fillId="0" borderId="18" xfId="174" applyNumberFormat="1" applyFont="1" applyFill="1" applyBorder="1" applyAlignment="1">
      <alignment horizontal="left" vertical="center" wrapText="1"/>
    </xf>
    <xf numFmtId="0" fontId="73" fillId="0" borderId="4" xfId="0" applyFont="1" applyFill="1" applyBorder="1" applyAlignment="1">
      <alignment horizontal="center" vertical="center" wrapText="1"/>
    </xf>
    <xf numFmtId="0" fontId="73" fillId="0" borderId="2" xfId="0" applyFont="1" applyFill="1" applyBorder="1" applyAlignment="1">
      <alignment horizontal="justify" vertical="center" wrapText="1"/>
    </xf>
    <xf numFmtId="0" fontId="73" fillId="0" borderId="2" xfId="0" applyFont="1" applyFill="1" applyBorder="1" applyAlignment="1">
      <alignment vertical="center" wrapText="1"/>
    </xf>
    <xf numFmtId="0" fontId="97" fillId="0" borderId="2" xfId="0" applyFont="1" applyFill="1" applyBorder="1" applyAlignment="1">
      <alignment horizontal="center" vertical="center" wrapText="1"/>
    </xf>
    <xf numFmtId="0" fontId="76" fillId="0" borderId="2" xfId="0" applyFont="1" applyFill="1" applyBorder="1" applyAlignment="1">
      <alignment horizontal="center" vertical="center" wrapText="1"/>
    </xf>
    <xf numFmtId="0" fontId="76" fillId="0" borderId="2" xfId="0" applyFont="1" applyFill="1" applyBorder="1" applyAlignment="1">
      <alignment horizontal="left" vertical="center" wrapText="1"/>
    </xf>
    <xf numFmtId="0" fontId="97" fillId="0" borderId="18" xfId="0" applyFont="1" applyFill="1" applyBorder="1" applyAlignment="1">
      <alignment horizontal="center" vertical="center" wrapText="1"/>
    </xf>
    <xf numFmtId="0" fontId="97" fillId="0" borderId="14" xfId="0" applyFont="1" applyFill="1" applyBorder="1" applyAlignment="1">
      <alignment horizontal="center" vertical="center" wrapText="1"/>
    </xf>
    <xf numFmtId="0" fontId="97" fillId="0" borderId="18" xfId="0" applyFont="1" applyFill="1" applyBorder="1" applyAlignment="1">
      <alignment horizontal="left" vertical="center" wrapText="1"/>
    </xf>
    <xf numFmtId="170" fontId="110" fillId="0" borderId="18" xfId="174" applyNumberFormat="1" applyFont="1" applyFill="1" applyBorder="1" applyAlignment="1">
      <alignment horizontal="right" vertical="center" wrapText="1"/>
    </xf>
    <xf numFmtId="167" fontId="110" fillId="0" borderId="18" xfId="176" applyNumberFormat="1" applyFont="1" applyFill="1" applyBorder="1" applyAlignment="1">
      <alignment horizontal="center" vertical="center" wrapText="1"/>
    </xf>
    <xf numFmtId="0" fontId="107" fillId="0" borderId="2" xfId="0" applyFont="1" applyFill="1" applyBorder="1" applyAlignment="1">
      <alignment horizontal="center" vertical="center" wrapText="1"/>
    </xf>
    <xf numFmtId="0" fontId="108" fillId="0" borderId="2" xfId="0" applyFont="1" applyFill="1" applyBorder="1" applyAlignment="1">
      <alignment horizontal="left" vertical="center" wrapText="1"/>
    </xf>
    <xf numFmtId="167" fontId="82" fillId="0" borderId="18" xfId="176" applyFont="1" applyFill="1" applyBorder="1" applyAlignment="1">
      <alignment horizontal="center" vertical="center" wrapText="1"/>
    </xf>
    <xf numFmtId="0" fontId="85" fillId="0" borderId="5" xfId="0" applyFont="1" applyFill="1" applyBorder="1" applyAlignment="1">
      <alignment horizontal="center" vertical="center" wrapText="1"/>
    </xf>
    <xf numFmtId="170" fontId="82" fillId="0" borderId="2" xfId="174" applyNumberFormat="1" applyFont="1" applyFill="1" applyBorder="1" applyAlignment="1">
      <alignment horizontal="right" vertical="center" wrapText="1"/>
    </xf>
    <xf numFmtId="170" fontId="73" fillId="0" borderId="2" xfId="174" applyNumberFormat="1" applyFont="1" applyFill="1" applyBorder="1" applyAlignment="1">
      <alignment horizontal="left" vertical="center" wrapText="1"/>
    </xf>
    <xf numFmtId="0" fontId="109" fillId="0" borderId="2" xfId="0" applyFont="1" applyFill="1" applyBorder="1" applyAlignment="1">
      <alignment horizontal="center" vertical="center" wrapText="1"/>
    </xf>
    <xf numFmtId="0" fontId="109" fillId="0" borderId="5" xfId="0" applyFont="1" applyFill="1" applyBorder="1" applyAlignment="1">
      <alignment horizontal="center" vertical="center" wrapText="1"/>
    </xf>
    <xf numFmtId="0" fontId="109" fillId="0" borderId="2" xfId="0" applyFont="1" applyFill="1" applyBorder="1" applyAlignment="1">
      <alignment horizontal="left" vertical="center" wrapText="1"/>
    </xf>
    <xf numFmtId="0" fontId="109" fillId="0" borderId="18" xfId="0" applyFont="1" applyFill="1" applyBorder="1" applyAlignment="1">
      <alignment horizontal="center" vertical="center" wrapText="1"/>
    </xf>
    <xf numFmtId="0" fontId="109" fillId="0" borderId="14" xfId="0" applyFont="1" applyFill="1" applyBorder="1" applyAlignment="1">
      <alignment horizontal="center" vertical="center" wrapText="1"/>
    </xf>
    <xf numFmtId="170" fontId="109" fillId="0" borderId="18" xfId="174" applyNumberFormat="1" applyFont="1" applyFill="1" applyBorder="1" applyAlignment="1">
      <alignment horizontal="left" vertical="center" wrapText="1"/>
    </xf>
    <xf numFmtId="49" fontId="0" fillId="0" borderId="2" xfId="0" applyNumberFormat="1" applyFill="1" applyBorder="1"/>
    <xf numFmtId="0" fontId="74" fillId="0" borderId="2" xfId="0" applyFont="1" applyFill="1" applyBorder="1" applyAlignment="1">
      <alignment horizontal="center" vertical="center" wrapText="1"/>
    </xf>
    <xf numFmtId="0" fontId="64" fillId="0" borderId="2" xfId="0" applyFont="1" applyFill="1" applyBorder="1" applyAlignment="1">
      <alignment horizontal="center" vertical="center" wrapText="1"/>
    </xf>
    <xf numFmtId="14" fontId="65" fillId="0" borderId="2" xfId="0" applyNumberFormat="1" applyFont="1" applyFill="1" applyBorder="1" applyAlignment="1">
      <alignment horizontal="center" vertical="center" wrapText="1"/>
    </xf>
    <xf numFmtId="0" fontId="65" fillId="0" borderId="2" xfId="0" applyFont="1" applyFill="1" applyBorder="1" applyAlignment="1">
      <alignment horizontal="left" vertical="center" wrapText="1"/>
    </xf>
    <xf numFmtId="0" fontId="65" fillId="0" borderId="2" xfId="0" applyFont="1" applyFill="1" applyBorder="1" applyAlignment="1">
      <alignment horizontal="center" vertical="center" wrapText="1"/>
    </xf>
    <xf numFmtId="44" fontId="92" fillId="0" borderId="2" xfId="117" applyFont="1" applyFill="1" applyBorder="1" applyAlignment="1">
      <alignment horizontal="center" vertical="center" wrapText="1"/>
    </xf>
    <xf numFmtId="169" fontId="83" fillId="0" borderId="2" xfId="117" applyNumberFormat="1" applyFont="1" applyFill="1" applyBorder="1" applyAlignment="1">
      <alignment horizontal="center" vertical="center" wrapText="1"/>
    </xf>
    <xf numFmtId="15" fontId="65" fillId="0" borderId="2" xfId="0" applyNumberFormat="1" applyFont="1" applyFill="1" applyBorder="1" applyAlignment="1">
      <alignment horizontal="center" vertical="center" wrapText="1"/>
    </xf>
    <xf numFmtId="0" fontId="67" fillId="0" borderId="2" xfId="0" applyFont="1" applyFill="1" applyBorder="1" applyAlignment="1">
      <alignment horizontal="center" vertical="center" wrapText="1"/>
    </xf>
    <xf numFmtId="0" fontId="84" fillId="0" borderId="2" xfId="0" applyFont="1" applyFill="1" applyBorder="1" applyAlignment="1">
      <alignment horizontal="center" vertical="center" wrapText="1"/>
    </xf>
    <xf numFmtId="0" fontId="68" fillId="0" borderId="2" xfId="0" applyFont="1" applyFill="1" applyBorder="1" applyAlignment="1">
      <alignment horizontal="center" vertical="center" wrapText="1"/>
    </xf>
    <xf numFmtId="14" fontId="67" fillId="0" borderId="2" xfId="0" applyNumberFormat="1" applyFont="1" applyFill="1" applyBorder="1" applyAlignment="1">
      <alignment horizontal="center" vertical="center" wrapText="1"/>
    </xf>
    <xf numFmtId="0" fontId="67" fillId="0" borderId="2" xfId="0" applyFont="1" applyFill="1" applyBorder="1" applyAlignment="1">
      <alignment horizontal="left" vertical="center" wrapText="1"/>
    </xf>
    <xf numFmtId="44" fontId="96" fillId="0" borderId="2" xfId="117" applyFont="1" applyFill="1" applyBorder="1" applyAlignment="1">
      <alignment horizontal="center" vertical="center" wrapText="1"/>
    </xf>
    <xf numFmtId="169" fontId="93" fillId="0" borderId="2" xfId="117" applyNumberFormat="1" applyFont="1" applyFill="1" applyBorder="1" applyAlignment="1">
      <alignment horizontal="center" vertical="center" wrapText="1"/>
    </xf>
    <xf numFmtId="15" fontId="67" fillId="0" borderId="2" xfId="0" applyNumberFormat="1" applyFont="1" applyFill="1" applyBorder="1" applyAlignment="1">
      <alignment horizontal="center" vertical="center" wrapText="1"/>
    </xf>
    <xf numFmtId="167" fontId="83" fillId="0" borderId="2" xfId="7" applyFont="1" applyFill="1" applyBorder="1" applyAlignment="1">
      <alignment horizontal="center" vertical="center" wrapText="1"/>
    </xf>
    <xf numFmtId="169" fontId="83" fillId="0" borderId="2" xfId="7" applyNumberFormat="1" applyFont="1" applyFill="1" applyBorder="1" applyAlignment="1">
      <alignment horizontal="center" vertical="center" wrapText="1"/>
    </xf>
    <xf numFmtId="169" fontId="65" fillId="0" borderId="2" xfId="7" applyNumberFormat="1" applyFont="1" applyFill="1" applyBorder="1" applyAlignment="1">
      <alignment horizontal="center" vertical="center" wrapText="1"/>
    </xf>
    <xf numFmtId="169" fontId="74" fillId="0" borderId="2" xfId="117" applyNumberFormat="1" applyFont="1" applyFill="1" applyBorder="1" applyAlignment="1">
      <alignment horizontal="center" vertical="center" wrapText="1"/>
    </xf>
    <xf numFmtId="169" fontId="67" fillId="0" borderId="2" xfId="7" applyNumberFormat="1" applyFont="1" applyFill="1" applyBorder="1" applyAlignment="1">
      <alignment horizontal="center" vertical="center" wrapText="1"/>
    </xf>
    <xf numFmtId="49" fontId="65" fillId="0" borderId="2" xfId="0" applyNumberFormat="1" applyFont="1" applyFill="1" applyBorder="1" applyAlignment="1">
      <alignment horizontal="center" vertical="center" wrapText="1"/>
    </xf>
    <xf numFmtId="0" fontId="0" fillId="0" borderId="2" xfId="0" applyFill="1" applyBorder="1" applyAlignment="1">
      <alignment wrapText="1"/>
    </xf>
    <xf numFmtId="0" fontId="44" fillId="0" borderId="2" xfId="0" applyFont="1" applyFill="1" applyBorder="1" applyAlignment="1">
      <alignment wrapText="1"/>
    </xf>
    <xf numFmtId="0" fontId="65" fillId="0" borderId="2" xfId="7" applyNumberFormat="1" applyFont="1" applyFill="1" applyBorder="1" applyAlignment="1">
      <alignment horizontal="center" vertical="center" wrapText="1"/>
    </xf>
    <xf numFmtId="0" fontId="86" fillId="0" borderId="2" xfId="0" applyFont="1" applyFill="1" applyBorder="1" applyAlignment="1">
      <alignment horizontal="center" vertical="center" wrapText="1"/>
    </xf>
    <xf numFmtId="0" fontId="87" fillId="0" borderId="2" xfId="0" applyFont="1" applyFill="1" applyBorder="1" applyAlignment="1">
      <alignment horizontal="center" vertical="center" wrapText="1"/>
    </xf>
    <xf numFmtId="14" fontId="88" fillId="0" borderId="2" xfId="0" applyNumberFormat="1" applyFont="1" applyFill="1" applyBorder="1" applyAlignment="1">
      <alignment horizontal="center" vertical="center" wrapText="1"/>
    </xf>
    <xf numFmtId="0" fontId="88" fillId="0" borderId="2" xfId="0" applyFont="1" applyFill="1" applyBorder="1" applyAlignment="1">
      <alignment horizontal="left" vertical="center" wrapText="1"/>
    </xf>
    <xf numFmtId="0" fontId="88" fillId="0" borderId="2" xfId="0" applyFont="1" applyFill="1" applyBorder="1" applyAlignment="1">
      <alignment horizontal="center" vertical="center" wrapText="1"/>
    </xf>
    <xf numFmtId="44" fontId="94" fillId="0" borderId="2" xfId="117" applyFont="1" applyFill="1" applyBorder="1" applyAlignment="1">
      <alignment horizontal="center" vertical="center" wrapText="1"/>
    </xf>
    <xf numFmtId="169" fontId="95" fillId="0" borderId="2" xfId="117" applyNumberFormat="1" applyFont="1" applyFill="1" applyBorder="1" applyAlignment="1">
      <alignment horizontal="center" vertical="center" wrapText="1"/>
    </xf>
    <xf numFmtId="15" fontId="88" fillId="0" borderId="2" xfId="0" applyNumberFormat="1" applyFont="1" applyFill="1" applyBorder="1" applyAlignment="1">
      <alignment horizontal="center" vertical="center" wrapText="1"/>
    </xf>
    <xf numFmtId="44" fontId="104" fillId="0" borderId="2" xfId="117" applyFont="1" applyFill="1" applyBorder="1" applyAlignment="1">
      <alignment horizontal="center" vertical="center"/>
    </xf>
    <xf numFmtId="169" fontId="104" fillId="0" borderId="2" xfId="117" applyNumberFormat="1" applyFont="1" applyFill="1" applyBorder="1" applyAlignment="1">
      <alignment horizontal="center" vertical="center"/>
    </xf>
    <xf numFmtId="0" fontId="65" fillId="0" borderId="2" xfId="0" applyFont="1" applyFill="1" applyBorder="1" applyAlignment="1">
      <alignment horizontal="center" vertical="center"/>
    </xf>
    <xf numFmtId="15" fontId="65" fillId="0" borderId="2" xfId="0" applyNumberFormat="1" applyFont="1" applyFill="1" applyBorder="1" applyAlignment="1">
      <alignment horizontal="center" vertical="center"/>
    </xf>
    <xf numFmtId="169" fontId="65" fillId="0" borderId="2" xfId="117" applyNumberFormat="1" applyFont="1" applyFill="1" applyBorder="1" applyAlignment="1">
      <alignment horizontal="center" vertical="center" wrapText="1"/>
    </xf>
    <xf numFmtId="14" fontId="65" fillId="0" borderId="2" xfId="0" applyNumberFormat="1" applyFont="1" applyFill="1" applyBorder="1" applyAlignment="1">
      <alignment horizontal="left" vertical="center" wrapText="1"/>
    </xf>
    <xf numFmtId="0" fontId="40" fillId="0" borderId="2" xfId="0" applyFont="1" applyFill="1" applyBorder="1" applyAlignment="1">
      <alignment horizontal="center" vertical="center" wrapText="1"/>
    </xf>
    <xf numFmtId="0" fontId="74" fillId="0" borderId="2" xfId="0" applyFont="1" applyFill="1" applyBorder="1" applyAlignment="1">
      <alignment horizontal="center" vertical="center"/>
    </xf>
    <xf numFmtId="0" fontId="65" fillId="0" borderId="2" xfId="0" applyFont="1" applyFill="1" applyBorder="1" applyAlignment="1">
      <alignment horizontal="left" vertical="center"/>
    </xf>
    <xf numFmtId="14" fontId="65" fillId="0" borderId="2" xfId="0" applyNumberFormat="1" applyFont="1" applyFill="1" applyBorder="1" applyAlignment="1">
      <alignment horizontal="center" vertical="center"/>
    </xf>
    <xf numFmtId="0" fontId="0" fillId="0" borderId="2" xfId="0" applyFill="1" applyBorder="1"/>
    <xf numFmtId="0" fontId="44" fillId="0" borderId="2" xfId="0" applyFont="1" applyFill="1" applyBorder="1"/>
    <xf numFmtId="0" fontId="44" fillId="0" borderId="0" xfId="0" applyFont="1" applyFill="1"/>
  </cellXfs>
  <cellStyles count="182">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2 3 2 2 4 3 4 2 2 2 2 2 2 2 2 2 2" xfId="157" xr:uid="{3DE771A3-0541-4383-A7A6-92FDA44E8F31}"/>
    <cellStyle name="Millares [0] 2 3 2 2 4 3 4 2 2 2 2 2 2 2 2 2 3" xfId="164" xr:uid="{DCD0C96B-F287-46AF-BBE7-9335B8B3D80D}"/>
    <cellStyle name="Millares [0] 2 3 2 2 4 3 4 2 2 2 2 2 2 2 2 2 3 2" xfId="174" xr:uid="{0F732179-36B0-4699-8E24-6F2815B19F96}"/>
    <cellStyle name="Millares [0] 2 3 2 2 4 3 4 2 3" xfId="159" xr:uid="{E6FD1E7A-BB5B-470D-B7C0-5CEC0807E1AA}"/>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3 2 2 2 4 3 4 2 2 2 2 2 2 2 2 2 2" xfId="167" xr:uid="{26F4D2C8-5D2A-4937-8648-4843B742FA60}"/>
    <cellStyle name="Millares [0] 3 2 2 2 4 3 4 2 2 2 2 2 2 2 2 2 2 2" xfId="177" xr:uid="{6630E95D-4B68-48D5-907B-C3058C6CCC6E}"/>
    <cellStyle name="Millares [0] 4" xfId="132" xr:uid="{00000000-0005-0000-0000-000043000000}"/>
    <cellStyle name="Millares 2" xfId="152" xr:uid="{A3A975F3-1A1F-4D88-94A3-36490AD5A54A}"/>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2 2 2 4 3 4 2 2 2 2 2 2 2 2 2 2" xfId="165" xr:uid="{987C7690-5273-455D-88CB-A7EA95662D15}"/>
    <cellStyle name="Moneda [0] 2 2 2 2 2 4 3 4 2 2 2 2 2 2 2 2 2 2 2" xfId="175" xr:uid="{5D10980F-9036-461C-9D36-5E730B068465}"/>
    <cellStyle name="Moneda [0] 2 2 3" xfId="88" xr:uid="{00000000-0005-0000-0000-000059000000}"/>
    <cellStyle name="Moneda [0] 2 2 3 2" xfId="108" xr:uid="{00000000-0005-0000-0000-00005A000000}"/>
    <cellStyle name="Moneda [0] 2 2 3 2 2" xfId="141" xr:uid="{AAE98EF2-F364-4C67-B33C-4EF5CEBCF6E1}"/>
    <cellStyle name="Moneda [0] 2 2 3 2 2 2" xfId="153" xr:uid="{D02E4CB1-58CB-4571-BB3E-F7B761D4C60A}"/>
    <cellStyle name="Moneda [0] 2 2 3 2 2 3" xfId="178" xr:uid="{37B6D19D-29F4-4FC5-A6F2-3A5A9A76FC81}"/>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2 2 2 4 3 4 2 2 2 2 2 2 2 2 2 2" xfId="158" xr:uid="{FD848604-1CC2-428C-A576-C281D66EF436}"/>
    <cellStyle name="Moneda 2 2 2 2 2 4 3 4 2 2 2 2 2 2 2 2 2 3" xfId="166" xr:uid="{DCA388D6-8E53-4031-A8F4-8836BC6D47B3}"/>
    <cellStyle name="Moneda 2 2 2 2 2 4 3 4 2 2 2 2 2 2 2 2 2 3 2" xfId="176" xr:uid="{BD245A94-B580-4153-B947-FBD5BC1D1CA5}"/>
    <cellStyle name="Moneda 2 2 2 2 2 4 3 4 2 3" xfId="160" xr:uid="{02A91731-36B0-4908-9B02-A308AE65DEBD}"/>
    <cellStyle name="Moneda 2 2 3" xfId="91" xr:uid="{00000000-0005-0000-0000-000076000000}"/>
    <cellStyle name="Moneda 2 2 3 2" xfId="111" xr:uid="{00000000-0005-0000-0000-000077000000}"/>
    <cellStyle name="Moneda 2 2 3 2 2" xfId="144" xr:uid="{58F48279-0DEF-42EF-A383-EAB0ED63A99D}"/>
    <cellStyle name="Moneda 2 2 3 2 2 2" xfId="156" xr:uid="{A54760BB-C090-411C-A8A1-BB185C5058C9}"/>
    <cellStyle name="Moneda 2 2 3 2 2 3" xfId="181" xr:uid="{A424313E-78EE-4BC5-A261-DAF82A182708}"/>
    <cellStyle name="Moneda 3" xfId="127" xr:uid="{00000000-0005-0000-0000-000078000000}"/>
    <cellStyle name="Moneda 4" xfId="150" xr:uid="{19F5B764-2F9D-4051-8A0F-04F780593949}"/>
    <cellStyle name="Moneda 5" xfId="170" xr:uid="{8841DEE9-8D03-4FEA-8B9B-2E73716B8FBE}"/>
    <cellStyle name="Moneda 5 2" xfId="173" xr:uid="{74CF1A85-D5BF-4A9B-AB51-19FB29C33ECF}"/>
    <cellStyle name="Nivel 1,2.3,5,6,9" xfId="161" xr:uid="{375BE4F4-D636-48FD-9C03-EED68D42EBB8}"/>
    <cellStyle name="Nivel 4" xfId="162" xr:uid="{F4A125F7-A240-47F7-A967-9254459176A6}"/>
    <cellStyle name="Nivel 7" xfId="163" xr:uid="{FE3D458A-44E2-487D-A5EF-A0C616E1E124}"/>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3 3 2 2 2" xfId="154" xr:uid="{2EF108E7-53EA-4D45-8BAE-8017D165F75A}"/>
    <cellStyle name="Normal 3 3 2 2 3" xfId="179" xr:uid="{F42CDF21-5D19-43B7-A171-4CA39AD3D818}"/>
    <cellStyle name="Normal 4" xfId="42" xr:uid="{00000000-0005-0000-0000-00007F000000}"/>
    <cellStyle name="Normal 4 2" xfId="169" xr:uid="{ED4A5562-5C4B-4591-99FC-C873C87F5D0B}"/>
    <cellStyle name="Normal 4 2 2" xfId="172" xr:uid="{3E9A3E37-0C06-448C-ADA2-7DA16A9CC05C}"/>
    <cellStyle name="Normal 5" xfId="126" xr:uid="{00000000-0005-0000-0000-000080000000}"/>
    <cellStyle name="Normal 6" xfId="149" xr:uid="{3DD9F347-7B35-45D1-B932-246C3A99101D}"/>
    <cellStyle name="Normal 7" xfId="151" xr:uid="{1CDBF7E4-4481-46B3-92E7-54742023D87B}"/>
    <cellStyle name="Normal 8" xfId="168" xr:uid="{1D4AA1F4-E8C6-4B33-A833-BDF78FEEEA96}"/>
    <cellStyle name="Normal 8 2" xfId="171" xr:uid="{B3F0314C-7560-433C-A8D4-DD4ABFB37EEC}"/>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2 2 2 2 2" xfId="155" xr:uid="{536228AB-0FA2-4D18-9909-68D29ACCE087}"/>
    <cellStyle name="Porcentaje 2 2 2 2 3" xfId="180" xr:uid="{BA15D00F-3564-42AD-92EE-89B5DDB42416}"/>
    <cellStyle name="Porcentaje 3" xfId="43" xr:uid="{00000000-0005-0000-0000-00008400000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6E7E0-EECD-4EAF-BAB1-916D886C8777}">
  <dimension ref="A1:AH313"/>
  <sheetViews>
    <sheetView tabSelected="1" topLeftCell="B13" zoomScale="40" zoomScaleNormal="40" zoomScaleSheetLayoutView="30" zoomScalePageLayoutView="24" workbookViewId="0">
      <selection activeCell="B13" sqref="B13"/>
    </sheetView>
  </sheetViews>
  <sheetFormatPr baseColWidth="10" defaultRowHeight="272.45" customHeight="1" x14ac:dyDescent="0.7"/>
  <cols>
    <col min="1" max="1" width="16.26953125" style="95" customWidth="1"/>
    <col min="2" max="2" width="33.81640625" style="67"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54" customWidth="1"/>
    <col min="11" max="11" width="31.453125" customWidth="1"/>
    <col min="12" max="12" width="49.90625" customWidth="1"/>
    <col min="13" max="13" width="54.6328125" style="60" customWidth="1"/>
    <col min="14" max="14" width="53.36328125" style="60" customWidth="1"/>
    <col min="15" max="15" width="12" customWidth="1"/>
    <col min="16" max="16" width="20.26953125" customWidth="1"/>
    <col min="17" max="17" width="36.81640625" customWidth="1"/>
    <col min="18" max="18" width="3.90625" style="24" customWidth="1"/>
    <col min="19" max="19" width="24" customWidth="1"/>
    <col min="20" max="20" width="31.08984375" customWidth="1"/>
    <col min="21" max="21" width="22" customWidth="1"/>
    <col min="22" max="22" width="39.08984375" customWidth="1"/>
    <col min="23" max="23" width="25.6328125" customWidth="1"/>
    <col min="24" max="24" width="65.36328125" style="83" customWidth="1"/>
    <col min="25" max="25" width="48" style="83" customWidth="1"/>
    <col min="26" max="26" width="66.453125" style="83"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7">
      <c r="A1" s="93"/>
      <c r="B1" s="63"/>
      <c r="C1" s="1"/>
      <c r="D1" s="2"/>
      <c r="E1" s="3"/>
      <c r="F1" s="2"/>
      <c r="G1" s="2"/>
      <c r="H1" s="2"/>
      <c r="I1" s="2"/>
      <c r="J1" s="2"/>
      <c r="K1" s="4"/>
      <c r="L1" s="2"/>
      <c r="M1" s="96"/>
      <c r="N1" s="56"/>
      <c r="O1" s="2"/>
      <c r="P1" s="2"/>
      <c r="Q1" s="2"/>
      <c r="R1" s="5"/>
      <c r="S1" s="6"/>
      <c r="T1" s="97"/>
      <c r="U1" s="68"/>
      <c r="V1" s="7"/>
      <c r="W1" s="7"/>
      <c r="X1" s="71"/>
      <c r="Y1" s="72"/>
      <c r="Z1" s="73"/>
      <c r="AA1" s="7"/>
      <c r="AB1" s="7"/>
      <c r="AC1" s="7"/>
      <c r="AD1" s="7"/>
      <c r="AE1" s="7"/>
      <c r="AF1" s="7"/>
      <c r="AG1" s="8"/>
    </row>
    <row r="2" spans="1:33" ht="61.5" x14ac:dyDescent="0.7">
      <c r="A2" s="88"/>
      <c r="B2" s="64"/>
      <c r="C2" s="145" t="s">
        <v>149</v>
      </c>
      <c r="D2" s="145"/>
      <c r="E2" s="145"/>
      <c r="F2" s="145"/>
      <c r="G2" s="145"/>
      <c r="H2" s="145"/>
      <c r="I2" s="145"/>
      <c r="J2" s="145"/>
      <c r="K2" s="145"/>
      <c r="L2" s="145"/>
      <c r="M2" s="145"/>
      <c r="N2" s="145"/>
      <c r="O2" s="145"/>
      <c r="P2" s="145"/>
      <c r="Q2" s="145"/>
      <c r="R2" s="9"/>
      <c r="S2" s="6"/>
      <c r="T2" s="97"/>
      <c r="U2" s="68"/>
      <c r="V2" s="7"/>
      <c r="W2" s="7"/>
      <c r="X2" s="71"/>
      <c r="Y2" s="72"/>
      <c r="Z2" s="73"/>
      <c r="AA2" s="7"/>
      <c r="AB2" s="7"/>
      <c r="AC2" s="7"/>
      <c r="AD2" s="7"/>
      <c r="AE2" s="7"/>
      <c r="AF2" s="7"/>
      <c r="AG2" s="8"/>
    </row>
    <row r="3" spans="1:33" ht="61.5" x14ac:dyDescent="0.7">
      <c r="A3" s="93"/>
      <c r="B3" s="63"/>
      <c r="C3" s="1"/>
      <c r="D3" s="10"/>
      <c r="E3" s="11"/>
      <c r="F3" s="2"/>
      <c r="G3" s="2"/>
      <c r="H3" s="2"/>
      <c r="I3" s="2"/>
      <c r="J3" s="2"/>
      <c r="K3" s="4"/>
      <c r="L3" s="2"/>
      <c r="M3" s="96"/>
      <c r="N3" s="56"/>
      <c r="O3" s="2"/>
      <c r="P3" s="2"/>
      <c r="Q3" s="2"/>
      <c r="R3" s="5"/>
      <c r="S3" s="6"/>
      <c r="T3" s="97"/>
      <c r="U3" s="68"/>
      <c r="V3" s="7"/>
      <c r="W3" s="7"/>
      <c r="X3" s="71"/>
      <c r="Y3" s="72"/>
      <c r="Z3" s="73"/>
      <c r="AA3" s="7"/>
      <c r="AB3" s="7"/>
      <c r="AC3" s="7"/>
      <c r="AD3" s="7"/>
      <c r="AE3" s="7"/>
      <c r="AF3" s="7"/>
      <c r="AG3" s="8"/>
    </row>
    <row r="4" spans="1:33" ht="61.5" x14ac:dyDescent="0.7">
      <c r="A4" s="93"/>
      <c r="B4" s="63"/>
      <c r="C4" s="1"/>
      <c r="D4" s="146" t="s">
        <v>0</v>
      </c>
      <c r="E4" s="146"/>
      <c r="F4" s="2"/>
      <c r="G4" s="2"/>
      <c r="H4" s="2"/>
      <c r="I4" s="2"/>
      <c r="J4" s="2"/>
      <c r="K4" s="4"/>
      <c r="L4" s="2"/>
      <c r="M4" s="96"/>
      <c r="N4" s="56"/>
      <c r="O4" s="2"/>
      <c r="P4" s="2"/>
      <c r="Q4" s="2"/>
      <c r="R4" s="5"/>
      <c r="S4" s="6"/>
      <c r="T4" s="97"/>
      <c r="U4" s="68"/>
      <c r="V4" s="7"/>
      <c r="W4" s="7"/>
      <c r="X4" s="71"/>
      <c r="Y4" s="72"/>
      <c r="Z4" s="73"/>
      <c r="AA4" s="7"/>
      <c r="AB4" s="7"/>
      <c r="AC4" s="7"/>
      <c r="AD4" s="7"/>
      <c r="AE4" s="7"/>
      <c r="AF4" s="7"/>
      <c r="AG4" s="8"/>
    </row>
    <row r="5" spans="1:33" ht="61.5" x14ac:dyDescent="0.7">
      <c r="A5" s="88"/>
      <c r="B5" s="65"/>
      <c r="C5" s="12"/>
      <c r="D5" s="13" t="s">
        <v>1</v>
      </c>
      <c r="E5" s="147" t="s">
        <v>2</v>
      </c>
      <c r="F5" s="147"/>
      <c r="G5" s="2"/>
      <c r="H5" s="6"/>
      <c r="I5" s="6"/>
      <c r="J5" s="148" t="s">
        <v>3</v>
      </c>
      <c r="K5" s="148"/>
      <c r="L5" s="148"/>
      <c r="M5" s="148"/>
      <c r="N5" s="148"/>
      <c r="O5" s="6"/>
      <c r="P5" s="6"/>
      <c r="Q5" s="6"/>
      <c r="R5" s="14"/>
      <c r="S5" s="6"/>
      <c r="T5" s="97"/>
      <c r="U5" s="68"/>
      <c r="V5" s="7"/>
      <c r="W5" s="7"/>
      <c r="X5" s="71"/>
      <c r="Y5" s="72"/>
      <c r="Z5" s="73"/>
      <c r="AA5" s="7"/>
      <c r="AB5" s="7"/>
      <c r="AC5" s="7"/>
      <c r="AD5" s="7"/>
      <c r="AE5" s="7"/>
      <c r="AF5" s="7"/>
      <c r="AG5" s="8"/>
    </row>
    <row r="6" spans="1:33" ht="61.5" x14ac:dyDescent="0.7">
      <c r="A6" s="88"/>
      <c r="B6" s="65"/>
      <c r="C6" s="12"/>
      <c r="D6" s="15" t="s">
        <v>4</v>
      </c>
      <c r="E6" s="147" t="s">
        <v>5</v>
      </c>
      <c r="F6" s="147"/>
      <c r="G6" s="2"/>
      <c r="H6" s="6"/>
      <c r="I6" s="6"/>
      <c r="J6" s="148"/>
      <c r="K6" s="148"/>
      <c r="L6" s="148"/>
      <c r="M6" s="148"/>
      <c r="N6" s="148"/>
      <c r="O6" s="6"/>
      <c r="P6" s="6"/>
      <c r="Q6" s="6"/>
      <c r="R6" s="14"/>
      <c r="S6" s="6"/>
      <c r="T6" s="97"/>
      <c r="U6" s="68"/>
      <c r="V6" s="7"/>
      <c r="W6" s="7"/>
      <c r="X6" s="71"/>
      <c r="Y6" s="72"/>
      <c r="Z6" s="73"/>
      <c r="AA6" s="7"/>
      <c r="AB6" s="7"/>
      <c r="AC6" s="7"/>
      <c r="AD6" s="7"/>
      <c r="AE6" s="7"/>
      <c r="AF6" s="7"/>
      <c r="AG6" s="8"/>
    </row>
    <row r="7" spans="1:33" ht="61.5" x14ac:dyDescent="0.7">
      <c r="A7" s="88"/>
      <c r="B7" s="65"/>
      <c r="C7" s="12"/>
      <c r="D7" s="15" t="s">
        <v>6</v>
      </c>
      <c r="E7" s="149">
        <v>7395656</v>
      </c>
      <c r="F7" s="149"/>
      <c r="G7" s="16"/>
      <c r="H7" s="6"/>
      <c r="I7" s="6"/>
      <c r="J7" s="148"/>
      <c r="K7" s="148"/>
      <c r="L7" s="148"/>
      <c r="M7" s="148"/>
      <c r="N7" s="148"/>
      <c r="O7" s="6"/>
      <c r="P7" s="6"/>
      <c r="Q7" s="6"/>
      <c r="R7" s="14"/>
      <c r="S7" s="6"/>
      <c r="T7" s="97"/>
      <c r="U7" s="68" t="s">
        <v>7</v>
      </c>
      <c r="V7" s="7"/>
      <c r="W7" s="7"/>
      <c r="X7" s="71"/>
      <c r="Y7" s="72"/>
      <c r="Z7" s="73"/>
      <c r="AA7" s="7"/>
      <c r="AB7" s="7"/>
      <c r="AC7" s="7"/>
      <c r="AD7" s="7"/>
      <c r="AE7" s="7"/>
      <c r="AF7" s="7"/>
      <c r="AG7" s="8"/>
    </row>
    <row r="8" spans="1:33" ht="61.5" x14ac:dyDescent="0.7">
      <c r="A8" s="88"/>
      <c r="B8" s="65"/>
      <c r="C8" s="12"/>
      <c r="D8" s="15" t="s">
        <v>8</v>
      </c>
      <c r="E8" s="150" t="s">
        <v>9</v>
      </c>
      <c r="F8" s="150"/>
      <c r="G8" s="17"/>
      <c r="H8" s="6"/>
      <c r="I8" s="6"/>
      <c r="J8" s="148"/>
      <c r="K8" s="148"/>
      <c r="L8" s="148"/>
      <c r="M8" s="148"/>
      <c r="N8" s="148"/>
      <c r="O8" s="6"/>
      <c r="P8" s="6"/>
      <c r="Q8" s="6"/>
      <c r="R8" s="14"/>
      <c r="S8" s="6"/>
      <c r="T8" s="97"/>
      <c r="U8" s="68"/>
      <c r="V8" s="7"/>
      <c r="W8" s="7"/>
      <c r="X8" s="71"/>
      <c r="Y8" s="72"/>
      <c r="Z8" s="73"/>
      <c r="AA8" s="7"/>
      <c r="AB8" s="7"/>
      <c r="AC8" s="7"/>
      <c r="AD8" s="7"/>
      <c r="AE8" s="7"/>
      <c r="AF8" s="7"/>
      <c r="AG8" s="8"/>
    </row>
    <row r="9" spans="1:33" ht="61.5" x14ac:dyDescent="0.7">
      <c r="A9" s="88"/>
      <c r="B9" s="65"/>
      <c r="C9" s="12"/>
      <c r="D9" s="15" t="s">
        <v>10</v>
      </c>
      <c r="E9" s="147" t="s">
        <v>11</v>
      </c>
      <c r="F9" s="147"/>
      <c r="G9" s="2"/>
      <c r="H9" s="6"/>
      <c r="I9" s="6"/>
      <c r="J9" s="148"/>
      <c r="K9" s="148"/>
      <c r="L9" s="148"/>
      <c r="M9" s="148"/>
      <c r="N9" s="148"/>
      <c r="O9" s="6"/>
      <c r="P9" s="6"/>
      <c r="Q9" s="6"/>
      <c r="R9" s="14"/>
      <c r="S9" s="89" t="s">
        <v>12</v>
      </c>
      <c r="T9" s="98" t="s">
        <v>13</v>
      </c>
      <c r="U9" s="89" t="s">
        <v>14</v>
      </c>
      <c r="V9" s="89" t="s">
        <v>15</v>
      </c>
      <c r="W9" s="7"/>
      <c r="X9" s="71"/>
      <c r="Y9" s="72"/>
      <c r="Z9" s="73"/>
      <c r="AA9" s="7"/>
      <c r="AB9" s="7"/>
      <c r="AC9" s="7"/>
      <c r="AD9" s="7"/>
      <c r="AE9" s="7"/>
      <c r="AF9" s="7"/>
      <c r="AG9" s="8"/>
    </row>
    <row r="10" spans="1:33" ht="61.5" x14ac:dyDescent="0.7">
      <c r="A10" s="88"/>
      <c r="B10" s="65"/>
      <c r="C10" s="12"/>
      <c r="D10" s="15" t="s">
        <v>16</v>
      </c>
      <c r="E10" s="127" t="s">
        <v>17</v>
      </c>
      <c r="F10" s="127"/>
      <c r="G10" s="18"/>
      <c r="H10" s="6"/>
      <c r="I10" s="6"/>
      <c r="J10" s="19"/>
      <c r="K10" s="19"/>
      <c r="L10" s="19"/>
      <c r="M10" s="99"/>
      <c r="N10" s="57"/>
      <c r="O10" s="6"/>
      <c r="P10" s="6"/>
      <c r="Q10" s="6"/>
      <c r="R10" s="14"/>
      <c r="S10" s="20" t="s">
        <v>18</v>
      </c>
      <c r="T10" s="100" t="e">
        <f>SUM(#REF!)</f>
        <v>#REF!</v>
      </c>
      <c r="U10" s="101" t="e">
        <f>SUM(#REF!)</f>
        <v>#REF!</v>
      </c>
      <c r="V10" s="101" t="e">
        <f>SUM(#REF!)</f>
        <v>#REF!</v>
      </c>
      <c r="W10" s="7"/>
      <c r="X10" s="71"/>
      <c r="Y10" s="72"/>
      <c r="Z10" s="73"/>
      <c r="AA10" s="7"/>
      <c r="AB10" s="7"/>
      <c r="AC10" s="7"/>
      <c r="AD10" s="7"/>
      <c r="AE10" s="7"/>
      <c r="AF10" s="7"/>
      <c r="AG10" s="8"/>
    </row>
    <row r="11" spans="1:33" s="30" customFormat="1" ht="61.5" x14ac:dyDescent="0.7">
      <c r="A11" s="88"/>
      <c r="B11" s="66"/>
      <c r="C11" s="12"/>
      <c r="D11" s="31" t="s">
        <v>19</v>
      </c>
      <c r="E11" s="128" t="s">
        <v>488</v>
      </c>
      <c r="F11" s="129"/>
      <c r="G11" s="18"/>
      <c r="H11" s="32"/>
      <c r="I11" s="32"/>
      <c r="J11" s="130" t="s">
        <v>20</v>
      </c>
      <c r="K11" s="131"/>
      <c r="L11" s="131"/>
      <c r="M11" s="131"/>
      <c r="N11" s="132"/>
      <c r="O11" s="32"/>
      <c r="P11" s="32"/>
      <c r="Q11" s="32"/>
      <c r="R11" s="14"/>
      <c r="S11" s="33" t="s">
        <v>21</v>
      </c>
      <c r="T11" s="102" t="e">
        <f>SUM(#REF!)</f>
        <v>#REF!</v>
      </c>
      <c r="U11" s="103" t="e">
        <f>SUM(#REF!)</f>
        <v>#REF!</v>
      </c>
      <c r="V11" s="103" t="e">
        <f>SUM(#REF!)</f>
        <v>#REF!</v>
      </c>
      <c r="W11" s="34"/>
      <c r="X11" s="74"/>
      <c r="Y11" s="75"/>
      <c r="Z11" s="76"/>
      <c r="AA11" s="34"/>
      <c r="AB11" s="34"/>
      <c r="AC11" s="34"/>
      <c r="AD11" s="34"/>
      <c r="AE11" s="34"/>
      <c r="AF11" s="34"/>
      <c r="AG11" s="35"/>
    </row>
    <row r="12" spans="1:33" s="30" customFormat="1" ht="61.5" x14ac:dyDescent="0.7">
      <c r="A12" s="88"/>
      <c r="B12" s="66"/>
      <c r="C12" s="12"/>
      <c r="D12" s="31" t="s">
        <v>22</v>
      </c>
      <c r="E12" s="139">
        <f>SUM(N18)</f>
        <v>20104642179.32</v>
      </c>
      <c r="F12" s="140"/>
      <c r="G12" s="36"/>
      <c r="H12" s="32"/>
      <c r="I12" s="32"/>
      <c r="J12" s="133"/>
      <c r="K12" s="134"/>
      <c r="L12" s="134"/>
      <c r="M12" s="134"/>
      <c r="N12" s="135"/>
      <c r="O12" s="32"/>
      <c r="P12" s="32"/>
      <c r="Q12" s="32"/>
      <c r="R12" s="14"/>
      <c r="S12" s="37" t="s">
        <v>23</v>
      </c>
      <c r="T12" s="102" t="e">
        <f>SUM(T10:T11)</f>
        <v>#REF!</v>
      </c>
      <c r="U12" s="102" t="e">
        <f>SUM(U10:U11)</f>
        <v>#REF!</v>
      </c>
      <c r="V12" s="102" t="e">
        <f>SUM(V10:V11)</f>
        <v>#REF!</v>
      </c>
      <c r="W12" s="34"/>
      <c r="X12" s="74"/>
      <c r="Y12" s="75"/>
      <c r="Z12" s="76"/>
      <c r="AA12" s="34"/>
      <c r="AB12" s="34"/>
      <c r="AC12" s="34"/>
      <c r="AD12" s="34"/>
      <c r="AE12" s="34"/>
      <c r="AF12" s="34"/>
      <c r="AG12" s="35"/>
    </row>
    <row r="13" spans="1:33" s="30" customFormat="1" ht="61.5" x14ac:dyDescent="0.7">
      <c r="A13" s="88"/>
      <c r="B13" s="66"/>
      <c r="C13" s="12"/>
      <c r="D13" s="31" t="s">
        <v>24</v>
      </c>
      <c r="E13" s="141" t="s">
        <v>494</v>
      </c>
      <c r="F13" s="141"/>
      <c r="G13" s="38"/>
      <c r="H13" s="32"/>
      <c r="I13" s="32"/>
      <c r="J13" s="133"/>
      <c r="K13" s="134"/>
      <c r="L13" s="134"/>
      <c r="M13" s="134"/>
      <c r="N13" s="135"/>
      <c r="O13" s="32"/>
      <c r="P13" s="32"/>
      <c r="Q13" s="18"/>
      <c r="R13" s="14"/>
      <c r="S13" s="39"/>
      <c r="T13" s="104"/>
      <c r="U13" s="104" t="s">
        <v>25</v>
      </c>
      <c r="V13" s="40" t="e">
        <f>SUM(T10-U10)</f>
        <v>#REF!</v>
      </c>
      <c r="W13" s="34"/>
      <c r="X13" s="74"/>
      <c r="Y13" s="75"/>
      <c r="Z13" s="76"/>
      <c r="AA13" s="34"/>
      <c r="AB13" s="34"/>
      <c r="AC13" s="34"/>
      <c r="AD13" s="34"/>
      <c r="AE13" s="34"/>
      <c r="AF13" s="34"/>
      <c r="AG13" s="35"/>
    </row>
    <row r="14" spans="1:33" s="30" customFormat="1" ht="61.5" x14ac:dyDescent="0.7">
      <c r="A14" s="88"/>
      <c r="B14" s="66"/>
      <c r="C14" s="12"/>
      <c r="D14" s="31" t="s">
        <v>26</v>
      </c>
      <c r="E14" s="142" t="s">
        <v>493</v>
      </c>
      <c r="F14" s="142"/>
      <c r="G14" s="38"/>
      <c r="H14" s="32"/>
      <c r="I14" s="32"/>
      <c r="J14" s="133"/>
      <c r="K14" s="134"/>
      <c r="L14" s="134"/>
      <c r="M14" s="134"/>
      <c r="N14" s="135"/>
      <c r="O14" s="32"/>
      <c r="P14" s="32"/>
      <c r="Q14" s="32"/>
      <c r="R14" s="14"/>
      <c r="S14" s="39"/>
      <c r="T14" s="104"/>
      <c r="U14" s="104" t="s">
        <v>25</v>
      </c>
      <c r="V14" s="40" t="e">
        <f>SUM(T11-U11)</f>
        <v>#REF!</v>
      </c>
      <c r="W14" s="34"/>
      <c r="X14" s="77"/>
      <c r="Y14" s="75"/>
      <c r="Z14" s="76"/>
      <c r="AA14" s="34"/>
      <c r="AB14" s="34"/>
      <c r="AC14" s="34"/>
      <c r="AD14" s="34"/>
      <c r="AE14" s="34"/>
      <c r="AF14" s="34"/>
      <c r="AG14" s="35"/>
    </row>
    <row r="15" spans="1:33" s="30" customFormat="1" ht="62.25" thickBot="1" x14ac:dyDescent="0.75">
      <c r="A15" s="88"/>
      <c r="B15" s="66"/>
      <c r="C15" s="12"/>
      <c r="D15" s="41" t="s">
        <v>27</v>
      </c>
      <c r="E15" s="143">
        <v>44364</v>
      </c>
      <c r="F15" s="144"/>
      <c r="G15" s="42"/>
      <c r="H15" s="32"/>
      <c r="I15" s="32"/>
      <c r="J15" s="136"/>
      <c r="K15" s="137"/>
      <c r="L15" s="137"/>
      <c r="M15" s="137"/>
      <c r="N15" s="138"/>
      <c r="O15" s="32"/>
      <c r="P15" s="43"/>
      <c r="Q15" s="32"/>
      <c r="R15" s="14"/>
      <c r="S15" s="39"/>
      <c r="T15" s="104"/>
      <c r="U15" s="104" t="s">
        <v>25</v>
      </c>
      <c r="V15" s="40" t="e">
        <f>SUM(T12-U12)</f>
        <v>#REF!</v>
      </c>
      <c r="W15" s="34"/>
      <c r="X15" s="74"/>
      <c r="Y15" s="75"/>
      <c r="Z15" s="76"/>
      <c r="AA15" s="34"/>
      <c r="AB15" s="34"/>
      <c r="AC15" s="34"/>
      <c r="AD15" s="34"/>
      <c r="AE15" s="34"/>
      <c r="AF15" s="34"/>
      <c r="AG15" s="35"/>
    </row>
    <row r="16" spans="1:33" s="30" customFormat="1" ht="39.6" customHeight="1" x14ac:dyDescent="0.7">
      <c r="A16" s="88"/>
      <c r="B16" s="66"/>
      <c r="C16" s="12"/>
      <c r="D16" s="18"/>
      <c r="E16" s="44"/>
      <c r="F16" s="45"/>
      <c r="G16" s="45"/>
      <c r="H16" s="32"/>
      <c r="I16" s="32"/>
      <c r="J16" s="18"/>
      <c r="K16" s="46"/>
      <c r="L16" s="47"/>
      <c r="M16" s="105"/>
      <c r="N16" s="58"/>
      <c r="O16" s="32"/>
      <c r="P16" s="32"/>
      <c r="Q16" s="48"/>
      <c r="R16" s="21"/>
      <c r="S16" s="32"/>
      <c r="T16" s="106"/>
      <c r="U16" s="69"/>
      <c r="V16" s="34"/>
      <c r="W16" s="34"/>
      <c r="X16" s="78"/>
      <c r="Y16" s="75"/>
      <c r="Z16" s="76"/>
      <c r="AA16" s="34"/>
      <c r="AB16" s="34"/>
      <c r="AC16" s="34"/>
      <c r="AD16" s="34"/>
      <c r="AE16" s="34"/>
      <c r="AF16" s="34"/>
      <c r="AG16" s="35"/>
    </row>
    <row r="17" spans="1:33" s="30" customFormat="1" ht="39.6" customHeight="1" thickBot="1" x14ac:dyDescent="0.75">
      <c r="A17" s="88"/>
      <c r="B17" s="66"/>
      <c r="C17" s="12"/>
      <c r="D17" s="124" t="s">
        <v>28</v>
      </c>
      <c r="E17" s="124"/>
      <c r="F17" s="32"/>
      <c r="G17" s="49"/>
      <c r="H17" s="125"/>
      <c r="I17" s="125"/>
      <c r="J17" s="32"/>
      <c r="K17" s="49"/>
      <c r="L17" s="107"/>
      <c r="M17" s="108" t="s">
        <v>29</v>
      </c>
      <c r="N17" s="59"/>
      <c r="O17" s="32"/>
      <c r="P17" s="32"/>
      <c r="Q17" s="50"/>
      <c r="R17" s="22"/>
      <c r="S17" s="32"/>
      <c r="T17" s="109"/>
      <c r="U17" s="69"/>
      <c r="V17" s="34"/>
      <c r="W17" s="34"/>
      <c r="X17" s="79"/>
      <c r="Y17" s="80"/>
      <c r="Z17" s="81"/>
      <c r="AA17" s="29"/>
      <c r="AB17" s="34"/>
      <c r="AC17" s="34"/>
      <c r="AD17" s="34"/>
      <c r="AE17" s="34"/>
      <c r="AF17" s="34"/>
      <c r="AG17" s="35"/>
    </row>
    <row r="18" spans="1:33" s="30" customFormat="1" ht="72" customHeight="1" x14ac:dyDescent="0.4">
      <c r="A18" s="88"/>
      <c r="B18" s="66"/>
      <c r="C18" s="12"/>
      <c r="D18" s="51"/>
      <c r="E18" s="52"/>
      <c r="F18" s="32"/>
      <c r="G18" s="53"/>
      <c r="H18" s="126"/>
      <c r="I18" s="126"/>
      <c r="J18" s="32"/>
      <c r="K18" s="53"/>
      <c r="L18" s="110"/>
      <c r="M18" s="111">
        <f>SUBTOTAL(9,M20:M307)</f>
        <v>21039906447.32</v>
      </c>
      <c r="N18" s="111">
        <f>SUBTOTAL(9,N20:N307)</f>
        <v>20104642179.32</v>
      </c>
      <c r="O18" s="112"/>
      <c r="P18" s="32"/>
      <c r="Q18" s="32"/>
      <c r="R18" s="14"/>
      <c r="S18" s="32"/>
      <c r="T18" s="106"/>
      <c r="U18" s="69"/>
      <c r="V18" s="34"/>
      <c r="W18" s="34"/>
      <c r="X18" s="113">
        <f>SUBTOTAL(9,X20:X307)</f>
        <v>15275547202.210001</v>
      </c>
      <c r="Y18" s="113">
        <f>SUBTOTAL(9,Y20:Y307)</f>
        <v>-3276380</v>
      </c>
      <c r="Z18" s="113">
        <f>SUBTOTAL(9,Z20:Z307)</f>
        <v>15272270822.210001</v>
      </c>
      <c r="AA18" s="114"/>
      <c r="AB18" s="114"/>
      <c r="AC18" s="34"/>
      <c r="AD18" s="34"/>
      <c r="AE18" s="34"/>
      <c r="AF18" s="34"/>
      <c r="AG18" s="35"/>
    </row>
    <row r="19" spans="1:33" ht="183.6" customHeight="1" x14ac:dyDescent="0.35">
      <c r="A19" s="94" t="s">
        <v>30</v>
      </c>
      <c r="B19" s="85" t="s">
        <v>31</v>
      </c>
      <c r="C19" s="86" t="s">
        <v>32</v>
      </c>
      <c r="D19" s="86" t="s">
        <v>33</v>
      </c>
      <c r="E19" s="86" t="s">
        <v>34</v>
      </c>
      <c r="F19" s="86" t="s">
        <v>35</v>
      </c>
      <c r="G19" s="86" t="s">
        <v>36</v>
      </c>
      <c r="H19" s="86" t="s">
        <v>145</v>
      </c>
      <c r="I19" s="86" t="s">
        <v>37</v>
      </c>
      <c r="J19" s="86" t="s">
        <v>38</v>
      </c>
      <c r="K19" s="86" t="s">
        <v>39</v>
      </c>
      <c r="L19" s="86" t="s">
        <v>40</v>
      </c>
      <c r="M19" s="115" t="s">
        <v>41</v>
      </c>
      <c r="N19" s="87" t="s">
        <v>42</v>
      </c>
      <c r="O19" s="86" t="s">
        <v>43</v>
      </c>
      <c r="P19" s="86" t="s">
        <v>44</v>
      </c>
      <c r="Q19" s="86" t="s">
        <v>45</v>
      </c>
      <c r="R19" s="23"/>
      <c r="S19" s="62" t="s">
        <v>46</v>
      </c>
      <c r="T19" s="62" t="s">
        <v>47</v>
      </c>
      <c r="U19" s="62" t="s">
        <v>48</v>
      </c>
      <c r="V19" s="62" t="s">
        <v>49</v>
      </c>
      <c r="W19" s="62" t="s">
        <v>50</v>
      </c>
      <c r="X19" s="82" t="s">
        <v>51</v>
      </c>
      <c r="Y19" s="82" t="s">
        <v>52</v>
      </c>
      <c r="Z19" s="82" t="s">
        <v>150</v>
      </c>
      <c r="AA19" s="62" t="s">
        <v>53</v>
      </c>
      <c r="AB19" s="62" t="s">
        <v>54</v>
      </c>
      <c r="AC19" s="62" t="s">
        <v>55</v>
      </c>
      <c r="AD19" s="62" t="s">
        <v>56</v>
      </c>
      <c r="AE19" s="62" t="s">
        <v>57</v>
      </c>
      <c r="AF19" s="62" t="s">
        <v>58</v>
      </c>
      <c r="AG19" s="62" t="s">
        <v>59</v>
      </c>
    </row>
    <row r="20" spans="1:33" s="27" customFormat="1" ht="272.45" customHeight="1" x14ac:dyDescent="0.35">
      <c r="A20" s="119">
        <v>1</v>
      </c>
      <c r="B20" s="151"/>
      <c r="C20" s="151" t="s">
        <v>119</v>
      </c>
      <c r="D20" s="152">
        <v>84131512</v>
      </c>
      <c r="E20" s="153" t="s">
        <v>157</v>
      </c>
      <c r="F20" s="151" t="s">
        <v>60</v>
      </c>
      <c r="G20" s="151">
        <v>1</v>
      </c>
      <c r="H20" s="154" t="s">
        <v>100</v>
      </c>
      <c r="I20" s="151">
        <v>1</v>
      </c>
      <c r="J20" s="151" t="s">
        <v>61</v>
      </c>
      <c r="K20" s="151" t="s">
        <v>62</v>
      </c>
      <c r="L20" s="151" t="s">
        <v>63</v>
      </c>
      <c r="M20" s="155">
        <v>1000000</v>
      </c>
      <c r="N20" s="156">
        <v>1000000</v>
      </c>
      <c r="O20" s="151" t="s">
        <v>64</v>
      </c>
      <c r="P20" s="151" t="s">
        <v>65</v>
      </c>
      <c r="Q20" s="153" t="s">
        <v>66</v>
      </c>
      <c r="R20" s="24"/>
      <c r="S20" s="199"/>
      <c r="T20" s="200"/>
      <c r="U20" s="201"/>
      <c r="V20" s="202"/>
      <c r="W20" s="203"/>
      <c r="X20" s="204"/>
      <c r="Y20" s="205"/>
      <c r="Z20" s="204"/>
      <c r="AA20" s="202"/>
      <c r="AB20" s="203"/>
      <c r="AC20" s="202"/>
      <c r="AD20" s="206"/>
      <c r="AE20" s="206"/>
      <c r="AF20" s="207"/>
      <c r="AG20" s="207"/>
    </row>
    <row r="21" spans="1:33" ht="409.6" customHeight="1" x14ac:dyDescent="0.35">
      <c r="A21" s="157">
        <v>2</v>
      </c>
      <c r="B21" s="158"/>
      <c r="C21" s="151" t="s">
        <v>119</v>
      </c>
      <c r="D21" s="159" t="s">
        <v>120</v>
      </c>
      <c r="E21" s="160" t="s">
        <v>158</v>
      </c>
      <c r="F21" s="158" t="s">
        <v>60</v>
      </c>
      <c r="G21" s="151">
        <v>1</v>
      </c>
      <c r="H21" s="151" t="s">
        <v>100</v>
      </c>
      <c r="I21" s="152">
        <v>2</v>
      </c>
      <c r="J21" s="151" t="s">
        <v>79</v>
      </c>
      <c r="K21" s="151" t="s">
        <v>62</v>
      </c>
      <c r="L21" s="151" t="s">
        <v>70</v>
      </c>
      <c r="M21" s="155">
        <v>5000000</v>
      </c>
      <c r="N21" s="156">
        <v>5000000</v>
      </c>
      <c r="O21" s="151" t="s">
        <v>64</v>
      </c>
      <c r="P21" s="151" t="s">
        <v>65</v>
      </c>
      <c r="Q21" s="153" t="s">
        <v>66</v>
      </c>
      <c r="S21" s="208"/>
      <c r="T21" s="209"/>
      <c r="U21" s="210"/>
      <c r="V21" s="211"/>
      <c r="W21" s="207"/>
      <c r="X21" s="212"/>
      <c r="Y21" s="213"/>
      <c r="Z21" s="212"/>
      <c r="AA21" s="211"/>
      <c r="AB21" s="207"/>
      <c r="AC21" s="211"/>
      <c r="AD21" s="214"/>
      <c r="AE21" s="214"/>
      <c r="AF21" s="207"/>
      <c r="AG21" s="207"/>
    </row>
    <row r="22" spans="1:33" ht="409.6" customHeight="1" x14ac:dyDescent="0.35">
      <c r="A22" s="157">
        <v>2</v>
      </c>
      <c r="B22" s="158"/>
      <c r="C22" s="151" t="s">
        <v>119</v>
      </c>
      <c r="D22" s="159" t="s">
        <v>67</v>
      </c>
      <c r="E22" s="160" t="s">
        <v>133</v>
      </c>
      <c r="F22" s="158" t="s">
        <v>60</v>
      </c>
      <c r="G22" s="151">
        <v>1</v>
      </c>
      <c r="H22" s="151" t="s">
        <v>100</v>
      </c>
      <c r="I22" s="152">
        <v>2</v>
      </c>
      <c r="J22" s="151" t="s">
        <v>79</v>
      </c>
      <c r="K22" s="151" t="s">
        <v>62</v>
      </c>
      <c r="L22" s="151" t="s">
        <v>159</v>
      </c>
      <c r="M22" s="155">
        <v>2000000</v>
      </c>
      <c r="N22" s="156">
        <v>2000000</v>
      </c>
      <c r="O22" s="151" t="s">
        <v>64</v>
      </c>
      <c r="P22" s="151" t="s">
        <v>65</v>
      </c>
      <c r="Q22" s="153" t="s">
        <v>66</v>
      </c>
      <c r="S22" s="200"/>
      <c r="T22" s="200"/>
      <c r="U22" s="206"/>
      <c r="V22" s="202"/>
      <c r="W22" s="203"/>
      <c r="X22" s="215"/>
      <c r="Y22" s="216"/>
      <c r="Z22" s="215"/>
      <c r="AA22" s="202"/>
      <c r="AB22" s="203"/>
      <c r="AC22" s="202"/>
      <c r="AD22" s="206"/>
      <c r="AE22" s="206"/>
      <c r="AF22" s="203"/>
      <c r="AG22" s="217"/>
    </row>
    <row r="23" spans="1:33" ht="242.1" customHeight="1" x14ac:dyDescent="0.35">
      <c r="A23" s="157">
        <v>2</v>
      </c>
      <c r="B23" s="158" t="s">
        <v>160</v>
      </c>
      <c r="C23" s="161" t="s">
        <v>114</v>
      </c>
      <c r="D23" s="162" t="s">
        <v>67</v>
      </c>
      <c r="E23" s="163" t="s">
        <v>217</v>
      </c>
      <c r="F23" s="162" t="s">
        <v>60</v>
      </c>
      <c r="G23" s="151">
        <v>1</v>
      </c>
      <c r="H23" s="151" t="s">
        <v>100</v>
      </c>
      <c r="I23" s="152">
        <v>2</v>
      </c>
      <c r="J23" s="153" t="s">
        <v>79</v>
      </c>
      <c r="K23" s="151" t="s">
        <v>96</v>
      </c>
      <c r="L23" s="151" t="s">
        <v>161</v>
      </c>
      <c r="M23" s="155">
        <v>3000000</v>
      </c>
      <c r="N23" s="156">
        <v>3000000</v>
      </c>
      <c r="O23" s="151" t="s">
        <v>64</v>
      </c>
      <c r="P23" s="151" t="s">
        <v>65</v>
      </c>
      <c r="Q23" s="164" t="s">
        <v>162</v>
      </c>
      <c r="S23" s="208"/>
      <c r="T23" s="209"/>
      <c r="U23" s="210"/>
      <c r="V23" s="211"/>
      <c r="W23" s="207"/>
      <c r="X23" s="212"/>
      <c r="Y23" s="213"/>
      <c r="Z23" s="212"/>
      <c r="AA23" s="211"/>
      <c r="AB23" s="207"/>
      <c r="AC23" s="211"/>
      <c r="AD23" s="214"/>
      <c r="AE23" s="214"/>
      <c r="AF23" s="207"/>
      <c r="AG23" s="207"/>
    </row>
    <row r="24" spans="1:33" ht="220.5" customHeight="1" x14ac:dyDescent="0.35">
      <c r="A24" s="157">
        <v>2</v>
      </c>
      <c r="B24" s="158"/>
      <c r="C24" s="151" t="s">
        <v>119</v>
      </c>
      <c r="D24" s="159" t="s">
        <v>121</v>
      </c>
      <c r="E24" s="160" t="s">
        <v>134</v>
      </c>
      <c r="F24" s="158" t="s">
        <v>60</v>
      </c>
      <c r="G24" s="151">
        <v>1</v>
      </c>
      <c r="H24" s="151" t="s">
        <v>100</v>
      </c>
      <c r="I24" s="152">
        <v>2</v>
      </c>
      <c r="J24" s="151" t="s">
        <v>79</v>
      </c>
      <c r="K24" s="151" t="s">
        <v>62</v>
      </c>
      <c r="L24" s="151" t="s">
        <v>117</v>
      </c>
      <c r="M24" s="155">
        <v>5000000</v>
      </c>
      <c r="N24" s="156">
        <v>5000000</v>
      </c>
      <c r="O24" s="151" t="s">
        <v>64</v>
      </c>
      <c r="P24" s="151" t="s">
        <v>65</v>
      </c>
      <c r="Q24" s="153" t="s">
        <v>66</v>
      </c>
      <c r="S24" s="199"/>
      <c r="T24" s="200"/>
      <c r="U24" s="201"/>
      <c r="V24" s="202"/>
      <c r="W24" s="203"/>
      <c r="X24" s="204"/>
      <c r="Y24" s="205"/>
      <c r="Z24" s="204"/>
      <c r="AA24" s="202"/>
      <c r="AB24" s="203"/>
      <c r="AC24" s="202"/>
      <c r="AD24" s="206"/>
      <c r="AE24" s="206"/>
      <c r="AF24" s="203"/>
      <c r="AG24" s="203"/>
    </row>
    <row r="25" spans="1:33" ht="272.45" customHeight="1" x14ac:dyDescent="0.35">
      <c r="A25" s="119">
        <v>3</v>
      </c>
      <c r="B25" s="165"/>
      <c r="C25" s="166" t="s">
        <v>119</v>
      </c>
      <c r="D25" s="167">
        <v>44103103</v>
      </c>
      <c r="E25" s="168" t="s">
        <v>148</v>
      </c>
      <c r="F25" s="165" t="s">
        <v>60</v>
      </c>
      <c r="G25" s="166">
        <v>1</v>
      </c>
      <c r="H25" s="166" t="s">
        <v>78</v>
      </c>
      <c r="I25" s="169">
        <v>2</v>
      </c>
      <c r="J25" s="166" t="s">
        <v>69</v>
      </c>
      <c r="K25" s="166" t="s">
        <v>62</v>
      </c>
      <c r="L25" s="166" t="s">
        <v>72</v>
      </c>
      <c r="M25" s="170"/>
      <c r="N25" s="171"/>
      <c r="O25" s="166" t="s">
        <v>64</v>
      </c>
      <c r="P25" s="166" t="s">
        <v>65</v>
      </c>
      <c r="Q25" s="172" t="s">
        <v>66</v>
      </c>
      <c r="S25" s="199"/>
      <c r="T25" s="200"/>
      <c r="U25" s="201"/>
      <c r="V25" s="202"/>
      <c r="W25" s="203"/>
      <c r="X25" s="204"/>
      <c r="Y25" s="205"/>
      <c r="Z25" s="204"/>
      <c r="AA25" s="202"/>
      <c r="AB25" s="203"/>
      <c r="AC25" s="202"/>
      <c r="AD25" s="206"/>
      <c r="AE25" s="206"/>
      <c r="AF25" s="203"/>
      <c r="AG25" s="203"/>
    </row>
    <row r="26" spans="1:33" ht="272.45" customHeight="1" x14ac:dyDescent="0.35">
      <c r="A26" s="119">
        <v>4</v>
      </c>
      <c r="B26" s="158"/>
      <c r="C26" s="151" t="s">
        <v>119</v>
      </c>
      <c r="D26" s="159">
        <v>44103103</v>
      </c>
      <c r="E26" s="160" t="s">
        <v>135</v>
      </c>
      <c r="F26" s="158" t="s">
        <v>60</v>
      </c>
      <c r="G26" s="151">
        <v>1</v>
      </c>
      <c r="H26" s="151" t="s">
        <v>100</v>
      </c>
      <c r="I26" s="152">
        <v>2</v>
      </c>
      <c r="J26" s="151" t="s">
        <v>61</v>
      </c>
      <c r="K26" s="151" t="s">
        <v>62</v>
      </c>
      <c r="L26" s="151" t="s">
        <v>72</v>
      </c>
      <c r="M26" s="155">
        <v>6000000</v>
      </c>
      <c r="N26" s="156">
        <v>6000000</v>
      </c>
      <c r="O26" s="151" t="s">
        <v>64</v>
      </c>
      <c r="P26" s="151" t="s">
        <v>65</v>
      </c>
      <c r="Q26" s="153" t="s">
        <v>66</v>
      </c>
      <c r="S26" s="199"/>
      <c r="T26" s="200"/>
      <c r="U26" s="201"/>
      <c r="V26" s="202"/>
      <c r="W26" s="203"/>
      <c r="X26" s="204"/>
      <c r="Y26" s="205"/>
      <c r="Z26" s="204"/>
      <c r="AA26" s="202"/>
      <c r="AB26" s="203"/>
      <c r="AC26" s="202"/>
      <c r="AD26" s="206"/>
      <c r="AE26" s="206"/>
      <c r="AF26" s="203"/>
      <c r="AG26" s="203"/>
    </row>
    <row r="27" spans="1:33" s="30" customFormat="1" ht="272.45" customHeight="1" x14ac:dyDescent="0.35">
      <c r="A27" s="119">
        <v>5</v>
      </c>
      <c r="B27" s="158"/>
      <c r="C27" s="151" t="s">
        <v>119</v>
      </c>
      <c r="D27" s="159">
        <v>84131603</v>
      </c>
      <c r="E27" s="160" t="s">
        <v>218</v>
      </c>
      <c r="F27" s="158" t="s">
        <v>60</v>
      </c>
      <c r="G27" s="151">
        <v>1</v>
      </c>
      <c r="H27" s="151" t="s">
        <v>78</v>
      </c>
      <c r="I27" s="152">
        <v>1</v>
      </c>
      <c r="J27" s="151" t="s">
        <v>69</v>
      </c>
      <c r="K27" s="151" t="s">
        <v>62</v>
      </c>
      <c r="L27" s="151" t="s">
        <v>77</v>
      </c>
      <c r="M27" s="155">
        <v>8000000</v>
      </c>
      <c r="N27" s="156">
        <v>8000000</v>
      </c>
      <c r="O27" s="151" t="s">
        <v>64</v>
      </c>
      <c r="P27" s="151" t="s">
        <v>65</v>
      </c>
      <c r="Q27" s="153" t="s">
        <v>66</v>
      </c>
      <c r="R27" s="24"/>
      <c r="S27" s="199" t="s">
        <v>1453</v>
      </c>
      <c r="T27" s="202" t="s">
        <v>1454</v>
      </c>
      <c r="U27" s="201">
        <v>44327</v>
      </c>
      <c r="V27" s="202" t="s">
        <v>1455</v>
      </c>
      <c r="W27" s="203" t="s">
        <v>961</v>
      </c>
      <c r="X27" s="116">
        <v>5228542</v>
      </c>
      <c r="Y27" s="218">
        <v>0</v>
      </c>
      <c r="Z27" s="116">
        <v>5228542</v>
      </c>
      <c r="AA27" s="202" t="s">
        <v>1456</v>
      </c>
      <c r="AB27" s="203">
        <v>22121</v>
      </c>
      <c r="AC27" s="202" t="s">
        <v>1457</v>
      </c>
      <c r="AD27" s="206">
        <v>44328</v>
      </c>
      <c r="AE27" s="206">
        <v>44520</v>
      </c>
      <c r="AF27" s="202" t="s">
        <v>1458</v>
      </c>
      <c r="AG27" s="202" t="s">
        <v>503</v>
      </c>
    </row>
    <row r="28" spans="1:33" ht="272.45" customHeight="1" x14ac:dyDescent="0.35">
      <c r="A28" s="119">
        <v>6</v>
      </c>
      <c r="B28" s="158"/>
      <c r="C28" s="151" t="s">
        <v>119</v>
      </c>
      <c r="D28" s="159">
        <v>72101517</v>
      </c>
      <c r="E28" s="160" t="s">
        <v>220</v>
      </c>
      <c r="F28" s="158" t="s">
        <v>60</v>
      </c>
      <c r="G28" s="151">
        <v>1</v>
      </c>
      <c r="H28" s="151" t="s">
        <v>100</v>
      </c>
      <c r="I28" s="152">
        <v>1</v>
      </c>
      <c r="J28" s="151" t="s">
        <v>69</v>
      </c>
      <c r="K28" s="151" t="s">
        <v>62</v>
      </c>
      <c r="L28" s="151" t="s">
        <v>81</v>
      </c>
      <c r="M28" s="155">
        <v>12000000</v>
      </c>
      <c r="N28" s="156">
        <v>12000000</v>
      </c>
      <c r="O28" s="151" t="s">
        <v>64</v>
      </c>
      <c r="P28" s="151" t="s">
        <v>65</v>
      </c>
      <c r="Q28" s="153" t="s">
        <v>66</v>
      </c>
      <c r="S28" s="199"/>
      <c r="T28" s="200"/>
      <c r="U28" s="201"/>
      <c r="V28" s="202"/>
      <c r="W28" s="203"/>
      <c r="X28" s="204"/>
      <c r="Y28" s="204"/>
      <c r="Z28" s="204"/>
      <c r="AA28" s="202"/>
      <c r="AB28" s="203"/>
      <c r="AC28" s="202"/>
      <c r="AD28" s="206"/>
      <c r="AE28" s="206"/>
      <c r="AF28" s="203"/>
      <c r="AG28" s="203"/>
    </row>
    <row r="29" spans="1:33" ht="272.45" customHeight="1" x14ac:dyDescent="0.35">
      <c r="A29" s="119">
        <v>7</v>
      </c>
      <c r="B29" s="158"/>
      <c r="C29" s="151" t="s">
        <v>119</v>
      </c>
      <c r="D29" s="159" t="s">
        <v>137</v>
      </c>
      <c r="E29" s="160" t="s">
        <v>219</v>
      </c>
      <c r="F29" s="158" t="s">
        <v>60</v>
      </c>
      <c r="G29" s="151">
        <v>1</v>
      </c>
      <c r="H29" s="151" t="s">
        <v>87</v>
      </c>
      <c r="I29" s="152">
        <v>11</v>
      </c>
      <c r="J29" s="151" t="s">
        <v>79</v>
      </c>
      <c r="K29" s="151" t="s">
        <v>62</v>
      </c>
      <c r="L29" s="151" t="s">
        <v>81</v>
      </c>
      <c r="M29" s="155">
        <v>24500000</v>
      </c>
      <c r="N29" s="156">
        <v>24500000</v>
      </c>
      <c r="O29" s="151" t="s">
        <v>64</v>
      </c>
      <c r="P29" s="151" t="s">
        <v>65</v>
      </c>
      <c r="Q29" s="153" t="s">
        <v>66</v>
      </c>
      <c r="S29" s="199" t="s">
        <v>1264</v>
      </c>
      <c r="T29" s="202" t="s">
        <v>1265</v>
      </c>
      <c r="U29" s="201">
        <v>44250</v>
      </c>
      <c r="V29" s="202" t="s">
        <v>1266</v>
      </c>
      <c r="W29" s="203" t="s">
        <v>1243</v>
      </c>
      <c r="X29" s="116">
        <v>11075583</v>
      </c>
      <c r="Y29" s="117">
        <v>0</v>
      </c>
      <c r="Z29" s="116">
        <v>11075583</v>
      </c>
      <c r="AA29" s="202" t="s">
        <v>1267</v>
      </c>
      <c r="AB29" s="203">
        <v>22721</v>
      </c>
      <c r="AC29" s="202" t="s">
        <v>1268</v>
      </c>
      <c r="AD29" s="206">
        <v>44251</v>
      </c>
      <c r="AE29" s="206">
        <v>44553</v>
      </c>
      <c r="AF29" s="202" t="s">
        <v>1269</v>
      </c>
      <c r="AG29" s="202" t="s">
        <v>503</v>
      </c>
    </row>
    <row r="30" spans="1:33" ht="272.45" customHeight="1" x14ac:dyDescent="0.35">
      <c r="A30" s="157">
        <v>8</v>
      </c>
      <c r="B30" s="158"/>
      <c r="C30" s="151" t="s">
        <v>119</v>
      </c>
      <c r="D30" s="159" t="s">
        <v>83</v>
      </c>
      <c r="E30" s="160" t="s">
        <v>221</v>
      </c>
      <c r="F30" s="158" t="s">
        <v>60</v>
      </c>
      <c r="G30" s="151">
        <v>1</v>
      </c>
      <c r="H30" s="151" t="s">
        <v>163</v>
      </c>
      <c r="I30" s="152">
        <v>2</v>
      </c>
      <c r="J30" s="151" t="s">
        <v>61</v>
      </c>
      <c r="K30" s="151" t="s">
        <v>62</v>
      </c>
      <c r="L30" s="151" t="s">
        <v>84</v>
      </c>
      <c r="M30" s="155">
        <v>5000000</v>
      </c>
      <c r="N30" s="156">
        <v>5000000</v>
      </c>
      <c r="O30" s="151" t="s">
        <v>64</v>
      </c>
      <c r="P30" s="151" t="s">
        <v>65</v>
      </c>
      <c r="Q30" s="153" t="s">
        <v>66</v>
      </c>
      <c r="S30" s="199"/>
      <c r="T30" s="200"/>
      <c r="U30" s="201"/>
      <c r="V30" s="202"/>
      <c r="W30" s="203"/>
      <c r="X30" s="204"/>
      <c r="Y30" s="205"/>
      <c r="Z30" s="204"/>
      <c r="AA30" s="202"/>
      <c r="AB30" s="203"/>
      <c r="AC30" s="202"/>
      <c r="AD30" s="214"/>
      <c r="AE30" s="214"/>
      <c r="AF30" s="203"/>
      <c r="AG30" s="203"/>
    </row>
    <row r="31" spans="1:33" ht="272.45" customHeight="1" x14ac:dyDescent="0.35">
      <c r="A31" s="157">
        <v>8</v>
      </c>
      <c r="B31" s="158"/>
      <c r="C31" s="151" t="s">
        <v>119</v>
      </c>
      <c r="D31" s="159" t="s">
        <v>83</v>
      </c>
      <c r="E31" s="160" t="s">
        <v>222</v>
      </c>
      <c r="F31" s="158" t="s">
        <v>60</v>
      </c>
      <c r="G31" s="151">
        <v>1</v>
      </c>
      <c r="H31" s="151" t="s">
        <v>163</v>
      </c>
      <c r="I31" s="152">
        <v>2</v>
      </c>
      <c r="J31" s="151" t="s">
        <v>61</v>
      </c>
      <c r="K31" s="151" t="s">
        <v>62</v>
      </c>
      <c r="L31" s="151" t="s">
        <v>85</v>
      </c>
      <c r="M31" s="155">
        <v>15000000</v>
      </c>
      <c r="N31" s="156">
        <v>15000000</v>
      </c>
      <c r="O31" s="151" t="s">
        <v>64</v>
      </c>
      <c r="P31" s="151" t="s">
        <v>65</v>
      </c>
      <c r="Q31" s="153" t="s">
        <v>66</v>
      </c>
      <c r="S31" s="199"/>
      <c r="T31" s="200"/>
      <c r="U31" s="201"/>
      <c r="V31" s="202"/>
      <c r="W31" s="203"/>
      <c r="X31" s="204"/>
      <c r="Y31" s="205"/>
      <c r="Z31" s="204"/>
      <c r="AA31" s="202"/>
      <c r="AB31" s="203"/>
      <c r="AC31" s="211"/>
      <c r="AD31" s="214"/>
      <c r="AE31" s="214"/>
      <c r="AF31" s="207"/>
      <c r="AG31" s="207"/>
    </row>
    <row r="32" spans="1:33" ht="272.45" customHeight="1" x14ac:dyDescent="0.35">
      <c r="A32" s="119">
        <v>9</v>
      </c>
      <c r="B32" s="158"/>
      <c r="C32" s="151" t="s">
        <v>119</v>
      </c>
      <c r="D32" s="159">
        <v>44101706</v>
      </c>
      <c r="E32" s="160" t="s">
        <v>223</v>
      </c>
      <c r="F32" s="158" t="s">
        <v>60</v>
      </c>
      <c r="G32" s="151">
        <v>1</v>
      </c>
      <c r="H32" s="151" t="s">
        <v>100</v>
      </c>
      <c r="I32" s="152">
        <v>2</v>
      </c>
      <c r="J32" s="151" t="s">
        <v>61</v>
      </c>
      <c r="K32" s="151" t="s">
        <v>62</v>
      </c>
      <c r="L32" s="151" t="s">
        <v>72</v>
      </c>
      <c r="M32" s="155">
        <v>12000000</v>
      </c>
      <c r="N32" s="156">
        <v>12000000</v>
      </c>
      <c r="O32" s="151" t="s">
        <v>64</v>
      </c>
      <c r="P32" s="151" t="s">
        <v>65</v>
      </c>
      <c r="Q32" s="153" t="s">
        <v>66</v>
      </c>
      <c r="S32" s="199"/>
      <c r="T32" s="200"/>
      <c r="U32" s="201"/>
      <c r="V32" s="202"/>
      <c r="W32" s="203"/>
      <c r="X32" s="204"/>
      <c r="Y32" s="205"/>
      <c r="Z32" s="204"/>
      <c r="AA32" s="202"/>
      <c r="AB32" s="203"/>
      <c r="AC32" s="202"/>
      <c r="AD32" s="206"/>
      <c r="AE32" s="206"/>
      <c r="AF32" s="203"/>
      <c r="AG32" s="203"/>
    </row>
    <row r="33" spans="1:33" ht="272.45" customHeight="1" x14ac:dyDescent="0.35">
      <c r="A33" s="119">
        <v>10</v>
      </c>
      <c r="B33" s="165"/>
      <c r="C33" s="166" t="s">
        <v>119</v>
      </c>
      <c r="D33" s="167" t="s">
        <v>91</v>
      </c>
      <c r="E33" s="168" t="s">
        <v>224</v>
      </c>
      <c r="F33" s="165" t="s">
        <v>60</v>
      </c>
      <c r="G33" s="166">
        <v>1</v>
      </c>
      <c r="H33" s="166" t="s">
        <v>80</v>
      </c>
      <c r="I33" s="169">
        <v>9</v>
      </c>
      <c r="J33" s="166" t="s">
        <v>69</v>
      </c>
      <c r="K33" s="166" t="s">
        <v>62</v>
      </c>
      <c r="L33" s="166" t="s">
        <v>92</v>
      </c>
      <c r="M33" s="170"/>
      <c r="N33" s="171"/>
      <c r="O33" s="166" t="s">
        <v>64</v>
      </c>
      <c r="P33" s="166" t="s">
        <v>65</v>
      </c>
      <c r="Q33" s="172" t="s">
        <v>66</v>
      </c>
      <c r="S33" s="199"/>
      <c r="T33" s="200"/>
      <c r="U33" s="201"/>
      <c r="V33" s="202"/>
      <c r="W33" s="203"/>
      <c r="X33" s="204"/>
      <c r="Y33" s="205"/>
      <c r="Z33" s="204"/>
      <c r="AA33" s="202"/>
      <c r="AB33" s="207"/>
      <c r="AC33" s="202"/>
      <c r="AD33" s="214"/>
      <c r="AE33" s="214"/>
      <c r="AF33" s="203"/>
      <c r="AG33" s="203"/>
    </row>
    <row r="34" spans="1:33" ht="272.45" customHeight="1" x14ac:dyDescent="0.35">
      <c r="A34" s="119">
        <v>11</v>
      </c>
      <c r="B34" s="158"/>
      <c r="C34" s="151" t="s">
        <v>119</v>
      </c>
      <c r="D34" s="159" t="s">
        <v>103</v>
      </c>
      <c r="E34" s="160" t="s">
        <v>225</v>
      </c>
      <c r="F34" s="158" t="s">
        <v>60</v>
      </c>
      <c r="G34" s="151">
        <v>1</v>
      </c>
      <c r="H34" s="151" t="s">
        <v>71</v>
      </c>
      <c r="I34" s="152">
        <v>8</v>
      </c>
      <c r="J34" s="151" t="s">
        <v>79</v>
      </c>
      <c r="K34" s="151" t="s">
        <v>62</v>
      </c>
      <c r="L34" s="151" t="s">
        <v>104</v>
      </c>
      <c r="M34" s="155">
        <v>3000000</v>
      </c>
      <c r="N34" s="156">
        <v>3000000</v>
      </c>
      <c r="O34" s="151" t="s">
        <v>64</v>
      </c>
      <c r="P34" s="151" t="s">
        <v>65</v>
      </c>
      <c r="Q34" s="153" t="s">
        <v>66</v>
      </c>
      <c r="S34" s="199"/>
      <c r="T34" s="200"/>
      <c r="U34" s="201"/>
      <c r="V34" s="202"/>
      <c r="W34" s="203"/>
      <c r="X34" s="204"/>
      <c r="Y34" s="205"/>
      <c r="Z34" s="204"/>
      <c r="AA34" s="202"/>
      <c r="AB34" s="203"/>
      <c r="AC34" s="202"/>
      <c r="AD34" s="206"/>
      <c r="AE34" s="206"/>
      <c r="AF34" s="203"/>
      <c r="AG34" s="203"/>
    </row>
    <row r="35" spans="1:33" ht="272.45" customHeight="1" x14ac:dyDescent="0.35">
      <c r="A35" s="157">
        <v>12</v>
      </c>
      <c r="B35" s="158" t="s">
        <v>209</v>
      </c>
      <c r="C35" s="158" t="s">
        <v>142</v>
      </c>
      <c r="D35" s="159" t="s">
        <v>122</v>
      </c>
      <c r="E35" s="160" t="s">
        <v>226</v>
      </c>
      <c r="F35" s="158" t="s">
        <v>60</v>
      </c>
      <c r="G35" s="151">
        <v>1</v>
      </c>
      <c r="H35" s="151" t="s">
        <v>68</v>
      </c>
      <c r="I35" s="152">
        <v>3</v>
      </c>
      <c r="J35" s="153" t="s">
        <v>108</v>
      </c>
      <c r="K35" s="151" t="s">
        <v>96</v>
      </c>
      <c r="L35" s="151" t="s">
        <v>177</v>
      </c>
      <c r="M35" s="156">
        <v>321665383</v>
      </c>
      <c r="N35" s="156">
        <v>321665383</v>
      </c>
      <c r="O35" s="151" t="s">
        <v>64</v>
      </c>
      <c r="P35" s="151" t="s">
        <v>65</v>
      </c>
      <c r="Q35" s="153" t="s">
        <v>66</v>
      </c>
      <c r="S35" s="200"/>
      <c r="T35" s="200"/>
      <c r="U35" s="206"/>
      <c r="V35" s="202"/>
      <c r="W35" s="203"/>
      <c r="X35" s="215"/>
      <c r="Y35" s="216"/>
      <c r="Z35" s="215"/>
      <c r="AA35" s="202"/>
      <c r="AB35" s="203"/>
      <c r="AC35" s="211"/>
      <c r="AD35" s="214"/>
      <c r="AE35" s="214"/>
      <c r="AF35" s="207"/>
      <c r="AG35" s="219"/>
    </row>
    <row r="36" spans="1:33" ht="272.45" customHeight="1" x14ac:dyDescent="0.35">
      <c r="A36" s="157">
        <v>12</v>
      </c>
      <c r="B36" s="158"/>
      <c r="C36" s="151" t="s">
        <v>119</v>
      </c>
      <c r="D36" s="159" t="s">
        <v>122</v>
      </c>
      <c r="E36" s="160" t="s">
        <v>226</v>
      </c>
      <c r="F36" s="158" t="s">
        <v>60</v>
      </c>
      <c r="G36" s="151">
        <v>1</v>
      </c>
      <c r="H36" s="151" t="s">
        <v>68</v>
      </c>
      <c r="I36" s="152">
        <v>3</v>
      </c>
      <c r="J36" s="153" t="s">
        <v>108</v>
      </c>
      <c r="K36" s="151" t="s">
        <v>96</v>
      </c>
      <c r="L36" s="151" t="s">
        <v>132</v>
      </c>
      <c r="M36" s="156">
        <f>60160016+1208990</f>
        <v>61369006</v>
      </c>
      <c r="N36" s="156">
        <f>60160016+1208990</f>
        <v>61369006</v>
      </c>
      <c r="O36" s="151" t="s">
        <v>64</v>
      </c>
      <c r="P36" s="151" t="s">
        <v>65</v>
      </c>
      <c r="Q36" s="164" t="s">
        <v>66</v>
      </c>
      <c r="S36" s="200"/>
      <c r="T36" s="200"/>
      <c r="U36" s="206"/>
      <c r="V36" s="202"/>
      <c r="W36" s="203"/>
      <c r="X36" s="215"/>
      <c r="Y36" s="216"/>
      <c r="Z36" s="215"/>
      <c r="AA36" s="202"/>
      <c r="AB36" s="203"/>
      <c r="AC36" s="211"/>
      <c r="AD36" s="214"/>
      <c r="AE36" s="214"/>
      <c r="AF36" s="207"/>
      <c r="AG36" s="219"/>
    </row>
    <row r="37" spans="1:33" ht="272.45" customHeight="1" x14ac:dyDescent="0.35">
      <c r="A37" s="119">
        <v>13</v>
      </c>
      <c r="B37" s="158"/>
      <c r="C37" s="151" t="s">
        <v>119</v>
      </c>
      <c r="D37" s="159">
        <v>81141804</v>
      </c>
      <c r="E37" s="160" t="s">
        <v>227</v>
      </c>
      <c r="F37" s="158" t="s">
        <v>60</v>
      </c>
      <c r="G37" s="151">
        <v>1</v>
      </c>
      <c r="H37" s="151" t="s">
        <v>163</v>
      </c>
      <c r="I37" s="152">
        <v>3</v>
      </c>
      <c r="J37" s="151" t="s">
        <v>79</v>
      </c>
      <c r="K37" s="151" t="s">
        <v>62</v>
      </c>
      <c r="L37" s="151" t="s">
        <v>102</v>
      </c>
      <c r="M37" s="155">
        <v>800000</v>
      </c>
      <c r="N37" s="156">
        <v>800000</v>
      </c>
      <c r="O37" s="151" t="s">
        <v>64</v>
      </c>
      <c r="P37" s="151" t="s">
        <v>65</v>
      </c>
      <c r="Q37" s="153" t="s">
        <v>66</v>
      </c>
      <c r="S37" s="199"/>
      <c r="T37" s="200"/>
      <c r="U37" s="201"/>
      <c r="V37" s="202"/>
      <c r="W37" s="203"/>
      <c r="X37" s="204"/>
      <c r="Y37" s="205"/>
      <c r="Z37" s="204"/>
      <c r="AA37" s="202"/>
      <c r="AB37" s="203"/>
      <c r="AC37" s="202"/>
      <c r="AD37" s="206"/>
      <c r="AE37" s="206"/>
      <c r="AF37" s="203"/>
      <c r="AG37" s="203"/>
    </row>
    <row r="38" spans="1:33" ht="272.45" customHeight="1" x14ac:dyDescent="0.35">
      <c r="A38" s="119">
        <v>14</v>
      </c>
      <c r="B38" s="158"/>
      <c r="C38" s="151" t="s">
        <v>119</v>
      </c>
      <c r="D38" s="159">
        <v>80101706</v>
      </c>
      <c r="E38" s="160" t="s">
        <v>228</v>
      </c>
      <c r="F38" s="158" t="s">
        <v>60</v>
      </c>
      <c r="G38" s="151">
        <v>1</v>
      </c>
      <c r="H38" s="151" t="s">
        <v>94</v>
      </c>
      <c r="I38" s="152">
        <v>10.199999999999999</v>
      </c>
      <c r="J38" s="151" t="s">
        <v>88</v>
      </c>
      <c r="K38" s="151" t="s">
        <v>62</v>
      </c>
      <c r="L38" s="151" t="s">
        <v>102</v>
      </c>
      <c r="M38" s="155">
        <v>39178832</v>
      </c>
      <c r="N38" s="156">
        <v>39178832</v>
      </c>
      <c r="O38" s="151" t="s">
        <v>64</v>
      </c>
      <c r="P38" s="151" t="s">
        <v>65</v>
      </c>
      <c r="Q38" s="153" t="s">
        <v>66</v>
      </c>
      <c r="S38" s="199" t="s">
        <v>1270</v>
      </c>
      <c r="T38" s="202" t="s">
        <v>1271</v>
      </c>
      <c r="U38" s="201">
        <v>44264</v>
      </c>
      <c r="V38" s="202" t="s">
        <v>1272</v>
      </c>
      <c r="W38" s="203" t="s">
        <v>507</v>
      </c>
      <c r="X38" s="116">
        <v>37820296</v>
      </c>
      <c r="Y38" s="117">
        <v>0</v>
      </c>
      <c r="Z38" s="116">
        <v>37820296</v>
      </c>
      <c r="AA38" s="202" t="s">
        <v>1273</v>
      </c>
      <c r="AB38" s="220" t="s">
        <v>1500</v>
      </c>
      <c r="AC38" s="202" t="s">
        <v>501</v>
      </c>
      <c r="AD38" s="206">
        <v>44265</v>
      </c>
      <c r="AE38" s="206">
        <v>44550</v>
      </c>
      <c r="AF38" s="202" t="s">
        <v>1269</v>
      </c>
      <c r="AG38" s="202" t="s">
        <v>503</v>
      </c>
    </row>
    <row r="39" spans="1:33" ht="272.45" customHeight="1" x14ac:dyDescent="0.35">
      <c r="A39" s="119">
        <v>15</v>
      </c>
      <c r="B39" s="158"/>
      <c r="C39" s="151" t="s">
        <v>119</v>
      </c>
      <c r="D39" s="159" t="s">
        <v>164</v>
      </c>
      <c r="E39" s="160" t="s">
        <v>229</v>
      </c>
      <c r="F39" s="158" t="s">
        <v>60</v>
      </c>
      <c r="G39" s="151">
        <v>1</v>
      </c>
      <c r="H39" s="151" t="s">
        <v>71</v>
      </c>
      <c r="I39" s="152">
        <v>2</v>
      </c>
      <c r="J39" s="151" t="s">
        <v>79</v>
      </c>
      <c r="K39" s="151" t="s">
        <v>62</v>
      </c>
      <c r="L39" s="151" t="s">
        <v>117</v>
      </c>
      <c r="M39" s="155">
        <v>11000000</v>
      </c>
      <c r="N39" s="156">
        <v>11000000</v>
      </c>
      <c r="O39" s="151" t="s">
        <v>64</v>
      </c>
      <c r="P39" s="151" t="s">
        <v>65</v>
      </c>
      <c r="Q39" s="153" t="s">
        <v>66</v>
      </c>
      <c r="S39" s="199"/>
      <c r="T39" s="200"/>
      <c r="U39" s="201"/>
      <c r="V39" s="202"/>
      <c r="W39" s="203"/>
      <c r="X39" s="204"/>
      <c r="Y39" s="205"/>
      <c r="Z39" s="204"/>
      <c r="AA39" s="202"/>
      <c r="AB39" s="203"/>
      <c r="AC39" s="202"/>
      <c r="AD39" s="206"/>
      <c r="AE39" s="206"/>
      <c r="AF39" s="203"/>
      <c r="AG39" s="203"/>
    </row>
    <row r="40" spans="1:33" ht="272.45" customHeight="1" x14ac:dyDescent="0.35">
      <c r="A40" s="119">
        <v>16</v>
      </c>
      <c r="B40" s="158"/>
      <c r="C40" s="151" t="s">
        <v>119</v>
      </c>
      <c r="D40" s="159">
        <v>80101706</v>
      </c>
      <c r="E40" s="160" t="s">
        <v>230</v>
      </c>
      <c r="F40" s="158" t="s">
        <v>60</v>
      </c>
      <c r="G40" s="151">
        <v>1</v>
      </c>
      <c r="H40" s="151" t="s">
        <v>87</v>
      </c>
      <c r="I40" s="152">
        <v>11.4</v>
      </c>
      <c r="J40" s="151" t="s">
        <v>88</v>
      </c>
      <c r="K40" s="151" t="s">
        <v>62</v>
      </c>
      <c r="L40" s="151" t="s">
        <v>102</v>
      </c>
      <c r="M40" s="155">
        <v>23008660</v>
      </c>
      <c r="N40" s="156">
        <v>23008660</v>
      </c>
      <c r="O40" s="151" t="s">
        <v>64</v>
      </c>
      <c r="P40" s="151" t="s">
        <v>65</v>
      </c>
      <c r="Q40" s="153" t="s">
        <v>66</v>
      </c>
      <c r="S40" s="199" t="s">
        <v>496</v>
      </c>
      <c r="T40" s="202" t="s">
        <v>497</v>
      </c>
      <c r="U40" s="201">
        <v>44208</v>
      </c>
      <c r="V40" s="202" t="s">
        <v>498</v>
      </c>
      <c r="W40" s="203" t="s">
        <v>499</v>
      </c>
      <c r="X40" s="116">
        <v>22673254</v>
      </c>
      <c r="Y40" s="117">
        <v>0</v>
      </c>
      <c r="Z40" s="116">
        <v>22673254</v>
      </c>
      <c r="AA40" s="202" t="s">
        <v>500</v>
      </c>
      <c r="AB40" s="203">
        <v>9021</v>
      </c>
      <c r="AC40" s="202" t="s">
        <v>501</v>
      </c>
      <c r="AD40" s="206">
        <v>44210</v>
      </c>
      <c r="AE40" s="206">
        <v>44550</v>
      </c>
      <c r="AF40" s="202" t="s">
        <v>502</v>
      </c>
      <c r="AG40" s="202" t="s">
        <v>503</v>
      </c>
    </row>
    <row r="41" spans="1:33" ht="272.45" customHeight="1" x14ac:dyDescent="0.35">
      <c r="A41" s="119">
        <v>17</v>
      </c>
      <c r="B41" s="158"/>
      <c r="C41" s="151" t="s">
        <v>119</v>
      </c>
      <c r="D41" s="159">
        <v>80101706</v>
      </c>
      <c r="E41" s="160" t="s">
        <v>231</v>
      </c>
      <c r="F41" s="158" t="s">
        <v>60</v>
      </c>
      <c r="G41" s="151">
        <v>1</v>
      </c>
      <c r="H41" s="151" t="s">
        <v>87</v>
      </c>
      <c r="I41" s="152">
        <v>11.4</v>
      </c>
      <c r="J41" s="151" t="s">
        <v>88</v>
      </c>
      <c r="K41" s="151" t="s">
        <v>62</v>
      </c>
      <c r="L41" s="151" t="s">
        <v>102</v>
      </c>
      <c r="M41" s="155">
        <v>50861247</v>
      </c>
      <c r="N41" s="156">
        <v>50861247</v>
      </c>
      <c r="O41" s="151" t="s">
        <v>64</v>
      </c>
      <c r="P41" s="151" t="s">
        <v>65</v>
      </c>
      <c r="Q41" s="153" t="s">
        <v>66</v>
      </c>
      <c r="S41" s="199" t="s">
        <v>504</v>
      </c>
      <c r="T41" s="202" t="s">
        <v>505</v>
      </c>
      <c r="U41" s="201">
        <v>44204</v>
      </c>
      <c r="V41" s="202" t="s">
        <v>506</v>
      </c>
      <c r="W41" s="203" t="s">
        <v>507</v>
      </c>
      <c r="X41" s="116">
        <v>50712957</v>
      </c>
      <c r="Y41" s="117">
        <v>0</v>
      </c>
      <c r="Z41" s="116">
        <v>50712957</v>
      </c>
      <c r="AA41" s="202" t="s">
        <v>508</v>
      </c>
      <c r="AB41" s="203">
        <v>9121</v>
      </c>
      <c r="AC41" s="202" t="s">
        <v>501</v>
      </c>
      <c r="AD41" s="206">
        <v>44205</v>
      </c>
      <c r="AE41" s="206">
        <v>44550</v>
      </c>
      <c r="AF41" s="202" t="s">
        <v>502</v>
      </c>
      <c r="AG41" s="202" t="s">
        <v>503</v>
      </c>
    </row>
    <row r="42" spans="1:33" ht="272.45" customHeight="1" x14ac:dyDescent="0.35">
      <c r="A42" s="119">
        <v>18</v>
      </c>
      <c r="B42" s="158" t="s">
        <v>136</v>
      </c>
      <c r="C42" s="151" t="s">
        <v>119</v>
      </c>
      <c r="D42" s="158" t="s">
        <v>154</v>
      </c>
      <c r="E42" s="160" t="s">
        <v>1260</v>
      </c>
      <c r="F42" s="158" t="s">
        <v>60</v>
      </c>
      <c r="G42" s="151">
        <v>1</v>
      </c>
      <c r="H42" s="151" t="s">
        <v>71</v>
      </c>
      <c r="I42" s="152">
        <v>1.5</v>
      </c>
      <c r="J42" s="153" t="s">
        <v>79</v>
      </c>
      <c r="K42" s="151" t="s">
        <v>96</v>
      </c>
      <c r="L42" s="151" t="s">
        <v>132</v>
      </c>
      <c r="M42" s="156">
        <v>6307921</v>
      </c>
      <c r="N42" s="156">
        <v>6307921</v>
      </c>
      <c r="O42" s="151" t="s">
        <v>64</v>
      </c>
      <c r="P42" s="151" t="s">
        <v>65</v>
      </c>
      <c r="Q42" s="153" t="s">
        <v>66</v>
      </c>
      <c r="S42" s="199"/>
      <c r="T42" s="200"/>
      <c r="U42" s="206"/>
      <c r="V42" s="202"/>
      <c r="W42" s="203"/>
      <c r="X42" s="204"/>
      <c r="Y42" s="205"/>
      <c r="Z42" s="204"/>
      <c r="AA42" s="202"/>
      <c r="AB42" s="203"/>
      <c r="AC42" s="202"/>
      <c r="AD42" s="206"/>
      <c r="AE42" s="206"/>
      <c r="AF42" s="203"/>
      <c r="AG42" s="203"/>
    </row>
    <row r="43" spans="1:33" ht="272.45" customHeight="1" x14ac:dyDescent="0.7">
      <c r="A43" s="119">
        <v>19</v>
      </c>
      <c r="B43" s="158"/>
      <c r="C43" s="151" t="s">
        <v>119</v>
      </c>
      <c r="D43" s="159" t="s">
        <v>138</v>
      </c>
      <c r="E43" s="160" t="s">
        <v>232</v>
      </c>
      <c r="F43" s="158" t="s">
        <v>60</v>
      </c>
      <c r="G43" s="151">
        <v>1</v>
      </c>
      <c r="H43" s="151" t="s">
        <v>73</v>
      </c>
      <c r="I43" s="152">
        <v>1</v>
      </c>
      <c r="J43" s="151" t="s">
        <v>61</v>
      </c>
      <c r="K43" s="151" t="s">
        <v>62</v>
      </c>
      <c r="L43" s="151" t="s">
        <v>117</v>
      </c>
      <c r="M43" s="155">
        <v>3000000</v>
      </c>
      <c r="N43" s="156">
        <v>3000000</v>
      </c>
      <c r="O43" s="151" t="s">
        <v>64</v>
      </c>
      <c r="P43" s="151" t="s">
        <v>65</v>
      </c>
      <c r="Q43" s="153" t="s">
        <v>66</v>
      </c>
      <c r="S43" s="221"/>
      <c r="T43" s="221"/>
      <c r="U43" s="221"/>
      <c r="V43" s="221"/>
      <c r="W43" s="221"/>
      <c r="X43" s="222"/>
      <c r="Y43" s="222"/>
      <c r="Z43" s="222"/>
      <c r="AA43" s="221"/>
      <c r="AB43" s="221"/>
      <c r="AC43" s="221"/>
      <c r="AD43" s="221"/>
      <c r="AE43" s="221"/>
      <c r="AF43" s="221"/>
      <c r="AG43" s="221"/>
    </row>
    <row r="44" spans="1:33" ht="272.45" customHeight="1" x14ac:dyDescent="0.35">
      <c r="A44" s="119">
        <v>20</v>
      </c>
      <c r="B44" s="158"/>
      <c r="C44" s="151" t="s">
        <v>119</v>
      </c>
      <c r="D44" s="159">
        <v>72101507</v>
      </c>
      <c r="E44" s="160" t="s">
        <v>233</v>
      </c>
      <c r="F44" s="158" t="s">
        <v>60</v>
      </c>
      <c r="G44" s="151">
        <v>1</v>
      </c>
      <c r="H44" s="151" t="s">
        <v>71</v>
      </c>
      <c r="I44" s="152">
        <v>2</v>
      </c>
      <c r="J44" s="151" t="s">
        <v>79</v>
      </c>
      <c r="K44" s="151" t="s">
        <v>62</v>
      </c>
      <c r="L44" s="151" t="s">
        <v>113</v>
      </c>
      <c r="M44" s="155">
        <v>12500000</v>
      </c>
      <c r="N44" s="156">
        <v>12500000</v>
      </c>
      <c r="O44" s="151" t="s">
        <v>116</v>
      </c>
      <c r="P44" s="151" t="s">
        <v>65</v>
      </c>
      <c r="Q44" s="153" t="s">
        <v>66</v>
      </c>
      <c r="S44" s="208"/>
      <c r="T44" s="209"/>
      <c r="U44" s="210"/>
      <c r="V44" s="211"/>
      <c r="W44" s="207"/>
      <c r="X44" s="212"/>
      <c r="Y44" s="213"/>
      <c r="Z44" s="212"/>
      <c r="AA44" s="211"/>
      <c r="AB44" s="207"/>
      <c r="AC44" s="211"/>
      <c r="AD44" s="207"/>
      <c r="AE44" s="207"/>
      <c r="AF44" s="207"/>
      <c r="AG44" s="207"/>
    </row>
    <row r="45" spans="1:33" ht="272.45" customHeight="1" x14ac:dyDescent="0.7">
      <c r="A45" s="119">
        <v>21</v>
      </c>
      <c r="B45" s="158" t="s">
        <v>165</v>
      </c>
      <c r="C45" s="151" t="s">
        <v>119</v>
      </c>
      <c r="D45" s="158" t="s">
        <v>154</v>
      </c>
      <c r="E45" s="160" t="s">
        <v>1432</v>
      </c>
      <c r="F45" s="158" t="s">
        <v>60</v>
      </c>
      <c r="G45" s="151">
        <v>1</v>
      </c>
      <c r="H45" s="151" t="s">
        <v>71</v>
      </c>
      <c r="I45" s="152">
        <v>2</v>
      </c>
      <c r="J45" s="151" t="s">
        <v>79</v>
      </c>
      <c r="K45" s="151" t="s">
        <v>96</v>
      </c>
      <c r="L45" s="151" t="s">
        <v>132</v>
      </c>
      <c r="M45" s="155">
        <v>25183703</v>
      </c>
      <c r="N45" s="156">
        <v>25183703</v>
      </c>
      <c r="O45" s="151" t="s">
        <v>64</v>
      </c>
      <c r="P45" s="151" t="s">
        <v>65</v>
      </c>
      <c r="Q45" s="153" t="s">
        <v>66</v>
      </c>
      <c r="S45" s="221"/>
      <c r="T45" s="221"/>
      <c r="U45" s="221"/>
      <c r="V45" s="221"/>
      <c r="W45" s="221"/>
      <c r="X45" s="222"/>
      <c r="Y45" s="222"/>
      <c r="Z45" s="222"/>
      <c r="AA45" s="221"/>
      <c r="AB45" s="221"/>
      <c r="AC45" s="221"/>
      <c r="AD45" s="221"/>
      <c r="AE45" s="221"/>
      <c r="AF45" s="221"/>
      <c r="AG45" s="221"/>
    </row>
    <row r="46" spans="1:33" ht="272.45" customHeight="1" x14ac:dyDescent="0.35">
      <c r="A46" s="119">
        <v>22</v>
      </c>
      <c r="B46" s="165" t="s">
        <v>165</v>
      </c>
      <c r="C46" s="166" t="s">
        <v>119</v>
      </c>
      <c r="D46" s="167" t="s">
        <v>139</v>
      </c>
      <c r="E46" s="168" t="s">
        <v>234</v>
      </c>
      <c r="F46" s="165" t="s">
        <v>60</v>
      </c>
      <c r="G46" s="166">
        <v>1</v>
      </c>
      <c r="H46" s="166" t="s">
        <v>78</v>
      </c>
      <c r="I46" s="169">
        <v>2</v>
      </c>
      <c r="J46" s="172" t="s">
        <v>107</v>
      </c>
      <c r="K46" s="166" t="s">
        <v>96</v>
      </c>
      <c r="L46" s="166" t="s">
        <v>132</v>
      </c>
      <c r="M46" s="170"/>
      <c r="N46" s="171"/>
      <c r="O46" s="166" t="s">
        <v>64</v>
      </c>
      <c r="P46" s="166" t="s">
        <v>65</v>
      </c>
      <c r="Q46" s="172" t="s">
        <v>66</v>
      </c>
      <c r="S46" s="200"/>
      <c r="T46" s="200"/>
      <c r="U46" s="206"/>
      <c r="V46" s="202"/>
      <c r="W46" s="203"/>
      <c r="X46" s="215"/>
      <c r="Y46" s="216"/>
      <c r="Z46" s="215"/>
      <c r="AA46" s="223"/>
      <c r="AB46" s="203"/>
      <c r="AC46" s="211"/>
      <c r="AD46" s="214"/>
      <c r="AE46" s="214"/>
      <c r="AF46" s="203"/>
      <c r="AG46" s="203"/>
    </row>
    <row r="47" spans="1:33" s="25" customFormat="1" ht="272.45" customHeight="1" x14ac:dyDescent="0.35">
      <c r="A47" s="119">
        <v>23</v>
      </c>
      <c r="B47" s="158"/>
      <c r="C47" s="165" t="s">
        <v>119</v>
      </c>
      <c r="D47" s="167">
        <v>72101511</v>
      </c>
      <c r="E47" s="168" t="s">
        <v>235</v>
      </c>
      <c r="F47" s="165" t="s">
        <v>60</v>
      </c>
      <c r="G47" s="166">
        <v>1</v>
      </c>
      <c r="H47" s="166" t="s">
        <v>71</v>
      </c>
      <c r="I47" s="169">
        <v>10.5</v>
      </c>
      <c r="J47" s="166" t="s">
        <v>79</v>
      </c>
      <c r="K47" s="166" t="s">
        <v>62</v>
      </c>
      <c r="L47" s="166" t="s">
        <v>74</v>
      </c>
      <c r="M47" s="170"/>
      <c r="N47" s="171"/>
      <c r="O47" s="166" t="s">
        <v>75</v>
      </c>
      <c r="P47" s="166" t="s">
        <v>76</v>
      </c>
      <c r="Q47" s="172" t="s">
        <v>66</v>
      </c>
      <c r="R47" s="24"/>
      <c r="S47" s="224"/>
      <c r="T47" s="225"/>
      <c r="U47" s="226"/>
      <c r="V47" s="227"/>
      <c r="W47" s="228"/>
      <c r="X47" s="229"/>
      <c r="Y47" s="230"/>
      <c r="Z47" s="229"/>
      <c r="AA47" s="227"/>
      <c r="AB47" s="228"/>
      <c r="AC47" s="227"/>
      <c r="AD47" s="231"/>
      <c r="AE47" s="231"/>
      <c r="AF47" s="228"/>
      <c r="AG47" s="228"/>
    </row>
    <row r="48" spans="1:33" s="25" customFormat="1" ht="272.45" customHeight="1" x14ac:dyDescent="0.35">
      <c r="A48" s="119">
        <v>24</v>
      </c>
      <c r="B48" s="158" t="s">
        <v>460</v>
      </c>
      <c r="C48" s="158" t="s">
        <v>142</v>
      </c>
      <c r="D48" s="159" t="s">
        <v>106</v>
      </c>
      <c r="E48" s="160" t="s">
        <v>236</v>
      </c>
      <c r="F48" s="158" t="s">
        <v>60</v>
      </c>
      <c r="G48" s="151">
        <v>1</v>
      </c>
      <c r="H48" s="151" t="s">
        <v>94</v>
      </c>
      <c r="I48" s="152">
        <v>10</v>
      </c>
      <c r="J48" s="153" t="s">
        <v>88</v>
      </c>
      <c r="K48" s="151" t="s">
        <v>96</v>
      </c>
      <c r="L48" s="151" t="s">
        <v>195</v>
      </c>
      <c r="M48" s="155">
        <v>72450000</v>
      </c>
      <c r="N48" s="156">
        <v>72450000</v>
      </c>
      <c r="O48" s="151" t="s">
        <v>64</v>
      </c>
      <c r="P48" s="151" t="s">
        <v>65</v>
      </c>
      <c r="Q48" s="164" t="s">
        <v>90</v>
      </c>
      <c r="R48" s="24"/>
      <c r="S48" s="199" t="s">
        <v>1274</v>
      </c>
      <c r="T48" s="202" t="s">
        <v>1275</v>
      </c>
      <c r="U48" s="201">
        <v>44257</v>
      </c>
      <c r="V48" s="202" t="s">
        <v>1276</v>
      </c>
      <c r="W48" s="203" t="s">
        <v>1243</v>
      </c>
      <c r="X48" s="116">
        <v>65744000</v>
      </c>
      <c r="Y48" s="117">
        <v>0</v>
      </c>
      <c r="Z48" s="116">
        <v>65744000</v>
      </c>
      <c r="AA48" s="202" t="s">
        <v>1277</v>
      </c>
      <c r="AB48" s="203">
        <v>24221</v>
      </c>
      <c r="AC48" s="202" t="s">
        <v>1278</v>
      </c>
      <c r="AD48" s="206">
        <v>44258</v>
      </c>
      <c r="AE48" s="206">
        <v>44622</v>
      </c>
      <c r="AF48" s="202" t="s">
        <v>1279</v>
      </c>
      <c r="AG48" s="202" t="s">
        <v>503</v>
      </c>
    </row>
    <row r="49" spans="1:33" s="25" customFormat="1" ht="272.45" customHeight="1" x14ac:dyDescent="0.7">
      <c r="A49" s="119">
        <v>25</v>
      </c>
      <c r="B49" s="158"/>
      <c r="C49" s="151" t="s">
        <v>119</v>
      </c>
      <c r="D49" s="159">
        <v>84131512</v>
      </c>
      <c r="E49" s="160" t="s">
        <v>237</v>
      </c>
      <c r="F49" s="158" t="s">
        <v>60</v>
      </c>
      <c r="G49" s="151">
        <v>1</v>
      </c>
      <c r="H49" s="151" t="s">
        <v>71</v>
      </c>
      <c r="I49" s="152">
        <v>12</v>
      </c>
      <c r="J49" s="151" t="s">
        <v>69</v>
      </c>
      <c r="K49" s="151" t="s">
        <v>62</v>
      </c>
      <c r="L49" s="151" t="s">
        <v>86</v>
      </c>
      <c r="M49" s="155">
        <v>25000000</v>
      </c>
      <c r="N49" s="156">
        <v>25000000</v>
      </c>
      <c r="O49" s="151" t="s">
        <v>64</v>
      </c>
      <c r="P49" s="151" t="s">
        <v>65</v>
      </c>
      <c r="Q49" s="153" t="s">
        <v>66</v>
      </c>
      <c r="R49" s="24"/>
      <c r="S49" s="221"/>
      <c r="T49" s="221"/>
      <c r="U49" s="221"/>
      <c r="V49" s="221"/>
      <c r="W49" s="221"/>
      <c r="X49" s="222"/>
      <c r="Y49" s="222"/>
      <c r="Z49" s="222"/>
      <c r="AA49" s="221"/>
      <c r="AB49" s="221"/>
      <c r="AC49" s="221"/>
      <c r="AD49" s="221"/>
      <c r="AE49" s="221"/>
      <c r="AF49" s="221"/>
      <c r="AG49" s="221"/>
    </row>
    <row r="50" spans="1:33" ht="272.45" customHeight="1" x14ac:dyDescent="0.35">
      <c r="A50" s="119">
        <v>26</v>
      </c>
      <c r="B50" s="158" t="s">
        <v>136</v>
      </c>
      <c r="C50" s="151" t="s">
        <v>119</v>
      </c>
      <c r="D50" s="158">
        <v>73152108</v>
      </c>
      <c r="E50" s="160" t="s">
        <v>951</v>
      </c>
      <c r="F50" s="158" t="s">
        <v>60</v>
      </c>
      <c r="G50" s="151">
        <v>1</v>
      </c>
      <c r="H50" s="151" t="s">
        <v>68</v>
      </c>
      <c r="I50" s="152">
        <v>6</v>
      </c>
      <c r="J50" s="151" t="s">
        <v>952</v>
      </c>
      <c r="K50" s="151" t="s">
        <v>146</v>
      </c>
      <c r="L50" s="151" t="s">
        <v>132</v>
      </c>
      <c r="M50" s="155">
        <v>66633480</v>
      </c>
      <c r="N50" s="156">
        <v>66633480</v>
      </c>
      <c r="O50" s="151" t="s">
        <v>64</v>
      </c>
      <c r="P50" s="151" t="s">
        <v>65</v>
      </c>
      <c r="Q50" s="153" t="s">
        <v>66</v>
      </c>
      <c r="S50" s="199"/>
      <c r="T50" s="200"/>
      <c r="U50" s="201"/>
      <c r="V50" s="202"/>
      <c r="W50" s="203"/>
      <c r="X50" s="204"/>
      <c r="Y50" s="205"/>
      <c r="Z50" s="204"/>
      <c r="AA50" s="202"/>
      <c r="AB50" s="203"/>
      <c r="AC50" s="211"/>
      <c r="AD50" s="214"/>
      <c r="AE50" s="214"/>
      <c r="AF50" s="203"/>
      <c r="AG50" s="203"/>
    </row>
    <row r="51" spans="1:33" ht="272.45" customHeight="1" x14ac:dyDescent="0.35">
      <c r="A51" s="119">
        <v>27</v>
      </c>
      <c r="B51" s="158"/>
      <c r="C51" s="151" t="s">
        <v>119</v>
      </c>
      <c r="D51" s="158">
        <v>15101500</v>
      </c>
      <c r="E51" s="160" t="s">
        <v>238</v>
      </c>
      <c r="F51" s="158" t="s">
        <v>60</v>
      </c>
      <c r="G51" s="151">
        <v>1</v>
      </c>
      <c r="H51" s="151" t="s">
        <v>87</v>
      </c>
      <c r="I51" s="152">
        <v>4</v>
      </c>
      <c r="J51" s="151" t="s">
        <v>69</v>
      </c>
      <c r="K51" s="151" t="s">
        <v>62</v>
      </c>
      <c r="L51" s="151" t="s">
        <v>486</v>
      </c>
      <c r="M51" s="155">
        <v>5200000</v>
      </c>
      <c r="N51" s="156">
        <v>5200000</v>
      </c>
      <c r="O51" s="151" t="s">
        <v>64</v>
      </c>
      <c r="P51" s="151" t="s">
        <v>65</v>
      </c>
      <c r="Q51" s="153" t="s">
        <v>66</v>
      </c>
      <c r="S51" s="199" t="s">
        <v>958</v>
      </c>
      <c r="T51" s="202" t="s">
        <v>959</v>
      </c>
      <c r="U51" s="201">
        <v>44218</v>
      </c>
      <c r="V51" s="202" t="s">
        <v>960</v>
      </c>
      <c r="W51" s="203" t="s">
        <v>961</v>
      </c>
      <c r="X51" s="232">
        <v>5200000</v>
      </c>
      <c r="Y51" s="233">
        <v>0</v>
      </c>
      <c r="Z51" s="232">
        <v>5200000</v>
      </c>
      <c r="AA51" s="202" t="s">
        <v>962</v>
      </c>
      <c r="AB51" s="203">
        <v>1921</v>
      </c>
      <c r="AC51" s="202" t="s">
        <v>963</v>
      </c>
      <c r="AD51" s="206">
        <v>44218</v>
      </c>
      <c r="AE51" s="206">
        <v>44347</v>
      </c>
      <c r="AF51" s="202" t="s">
        <v>964</v>
      </c>
      <c r="AG51" s="202" t="s">
        <v>503</v>
      </c>
    </row>
    <row r="52" spans="1:33" ht="272.45" customHeight="1" x14ac:dyDescent="0.35">
      <c r="A52" s="119">
        <v>28</v>
      </c>
      <c r="B52" s="173"/>
      <c r="C52" s="151" t="s">
        <v>119</v>
      </c>
      <c r="D52" s="158">
        <v>78181701</v>
      </c>
      <c r="E52" s="160" t="s">
        <v>239</v>
      </c>
      <c r="F52" s="158" t="s">
        <v>60</v>
      </c>
      <c r="G52" s="151">
        <v>1</v>
      </c>
      <c r="H52" s="151" t="s">
        <v>78</v>
      </c>
      <c r="I52" s="152">
        <v>14</v>
      </c>
      <c r="J52" s="151" t="s">
        <v>156</v>
      </c>
      <c r="K52" s="151" t="s">
        <v>62</v>
      </c>
      <c r="L52" s="151" t="s">
        <v>486</v>
      </c>
      <c r="M52" s="155">
        <v>26000000</v>
      </c>
      <c r="N52" s="156">
        <v>26000000</v>
      </c>
      <c r="O52" s="151" t="s">
        <v>64</v>
      </c>
      <c r="P52" s="151" t="s">
        <v>65</v>
      </c>
      <c r="Q52" s="153" t="s">
        <v>66</v>
      </c>
      <c r="S52" s="199" t="s">
        <v>1448</v>
      </c>
      <c r="T52" s="202" t="s">
        <v>959</v>
      </c>
      <c r="U52" s="201">
        <v>44314</v>
      </c>
      <c r="V52" s="202" t="s">
        <v>1449</v>
      </c>
      <c r="W52" s="203" t="s">
        <v>961</v>
      </c>
      <c r="X52" s="116">
        <v>26000000</v>
      </c>
      <c r="Y52" s="218">
        <v>0</v>
      </c>
      <c r="Z52" s="116">
        <v>26000000</v>
      </c>
      <c r="AA52" s="202" t="s">
        <v>1450</v>
      </c>
      <c r="AB52" s="203">
        <v>27321</v>
      </c>
      <c r="AC52" s="202" t="s">
        <v>1451</v>
      </c>
      <c r="AD52" s="206">
        <v>44348</v>
      </c>
      <c r="AE52" s="206">
        <v>44551</v>
      </c>
      <c r="AF52" s="202" t="s">
        <v>1452</v>
      </c>
      <c r="AG52" s="202" t="s">
        <v>503</v>
      </c>
    </row>
    <row r="53" spans="1:33" ht="231.95" customHeight="1" x14ac:dyDescent="0.35">
      <c r="A53" s="119">
        <v>29</v>
      </c>
      <c r="B53" s="158"/>
      <c r="C53" s="151" t="s">
        <v>119</v>
      </c>
      <c r="D53" s="159">
        <v>48101909</v>
      </c>
      <c r="E53" s="160" t="s">
        <v>240</v>
      </c>
      <c r="F53" s="158" t="s">
        <v>60</v>
      </c>
      <c r="G53" s="151">
        <v>1</v>
      </c>
      <c r="H53" s="151" t="s">
        <v>73</v>
      </c>
      <c r="I53" s="152">
        <v>2</v>
      </c>
      <c r="J53" s="151" t="s">
        <v>61</v>
      </c>
      <c r="K53" s="151" t="s">
        <v>62</v>
      </c>
      <c r="L53" s="151" t="s">
        <v>105</v>
      </c>
      <c r="M53" s="155">
        <v>4700000</v>
      </c>
      <c r="N53" s="155">
        <v>4700000</v>
      </c>
      <c r="O53" s="151" t="s">
        <v>64</v>
      </c>
      <c r="P53" s="151" t="s">
        <v>65</v>
      </c>
      <c r="Q53" s="153" t="s">
        <v>66</v>
      </c>
      <c r="S53" s="199" t="s">
        <v>1495</v>
      </c>
      <c r="T53" s="202" t="s">
        <v>1496</v>
      </c>
      <c r="U53" s="201">
        <v>44370</v>
      </c>
      <c r="V53" s="202" t="s">
        <v>1497</v>
      </c>
      <c r="W53" s="203" t="s">
        <v>967</v>
      </c>
      <c r="X53" s="116">
        <v>1089800</v>
      </c>
      <c r="Y53" s="218">
        <v>0</v>
      </c>
      <c r="Z53" s="116">
        <v>1089800</v>
      </c>
      <c r="AA53" s="202" t="s">
        <v>1498</v>
      </c>
      <c r="AB53" s="220" t="s">
        <v>1367</v>
      </c>
      <c r="AC53" s="202" t="s">
        <v>1499</v>
      </c>
      <c r="AD53" s="206">
        <v>44370</v>
      </c>
      <c r="AE53" s="206">
        <v>44400</v>
      </c>
      <c r="AF53" s="202" t="s">
        <v>1458</v>
      </c>
      <c r="AG53" s="202" t="s">
        <v>503</v>
      </c>
    </row>
    <row r="54" spans="1:33" ht="200.45" customHeight="1" x14ac:dyDescent="0.35">
      <c r="A54" s="119">
        <v>30</v>
      </c>
      <c r="B54" s="158"/>
      <c r="C54" s="158" t="s">
        <v>123</v>
      </c>
      <c r="D54" s="158">
        <v>80101706</v>
      </c>
      <c r="E54" s="160" t="s">
        <v>241</v>
      </c>
      <c r="F54" s="158" t="s">
        <v>60</v>
      </c>
      <c r="G54" s="151">
        <v>1</v>
      </c>
      <c r="H54" s="151" t="s">
        <v>153</v>
      </c>
      <c r="I54" s="152">
        <v>11.5</v>
      </c>
      <c r="J54" s="151" t="s">
        <v>115</v>
      </c>
      <c r="K54" s="151" t="s">
        <v>62</v>
      </c>
      <c r="L54" s="151" t="s">
        <v>102</v>
      </c>
      <c r="M54" s="156">
        <v>57435150</v>
      </c>
      <c r="N54" s="156">
        <v>57435150</v>
      </c>
      <c r="O54" s="151" t="s">
        <v>64</v>
      </c>
      <c r="P54" s="151" t="s">
        <v>65</v>
      </c>
      <c r="Q54" s="164" t="s">
        <v>170</v>
      </c>
      <c r="S54" s="199" t="s">
        <v>509</v>
      </c>
      <c r="T54" s="202" t="s">
        <v>510</v>
      </c>
      <c r="U54" s="201">
        <v>44215</v>
      </c>
      <c r="V54" s="202" t="s">
        <v>511</v>
      </c>
      <c r="W54" s="203" t="s">
        <v>507</v>
      </c>
      <c r="X54" s="116">
        <v>57435148</v>
      </c>
      <c r="Y54" s="117">
        <v>0</v>
      </c>
      <c r="Z54" s="116">
        <v>57435148</v>
      </c>
      <c r="AA54" s="202" t="s">
        <v>512</v>
      </c>
      <c r="AB54" s="203">
        <v>821</v>
      </c>
      <c r="AC54" s="202" t="s">
        <v>513</v>
      </c>
      <c r="AD54" s="206">
        <v>44216</v>
      </c>
      <c r="AE54" s="206">
        <v>44216</v>
      </c>
      <c r="AF54" s="202" t="s">
        <v>514</v>
      </c>
      <c r="AG54" s="202" t="s">
        <v>515</v>
      </c>
    </row>
    <row r="55" spans="1:33" ht="168.95" customHeight="1" x14ac:dyDescent="0.35">
      <c r="A55" s="119">
        <v>31</v>
      </c>
      <c r="B55" s="165"/>
      <c r="C55" s="165" t="s">
        <v>123</v>
      </c>
      <c r="D55" s="167" t="s">
        <v>167</v>
      </c>
      <c r="E55" s="168" t="s">
        <v>242</v>
      </c>
      <c r="F55" s="165" t="s">
        <v>60</v>
      </c>
      <c r="G55" s="166">
        <v>1</v>
      </c>
      <c r="H55" s="166" t="s">
        <v>94</v>
      </c>
      <c r="I55" s="169">
        <v>1</v>
      </c>
      <c r="J55" s="166" t="s">
        <v>61</v>
      </c>
      <c r="K55" s="166" t="s">
        <v>62</v>
      </c>
      <c r="L55" s="166" t="s">
        <v>72</v>
      </c>
      <c r="M55" s="170"/>
      <c r="N55" s="171"/>
      <c r="O55" s="166" t="s">
        <v>64</v>
      </c>
      <c r="P55" s="166" t="s">
        <v>65</v>
      </c>
      <c r="Q55" s="174" t="s">
        <v>170</v>
      </c>
      <c r="S55" s="199" t="s">
        <v>965</v>
      </c>
      <c r="T55" s="202" t="s">
        <v>1263</v>
      </c>
      <c r="U55" s="201">
        <v>44237</v>
      </c>
      <c r="V55" s="202" t="s">
        <v>966</v>
      </c>
      <c r="W55" s="203" t="s">
        <v>967</v>
      </c>
      <c r="X55" s="232"/>
      <c r="Y55" s="233">
        <v>0</v>
      </c>
      <c r="Z55" s="232"/>
      <c r="AA55" s="202" t="s">
        <v>968</v>
      </c>
      <c r="AB55" s="203">
        <v>24421</v>
      </c>
      <c r="AC55" s="202" t="s">
        <v>969</v>
      </c>
      <c r="AD55" s="206">
        <v>44238</v>
      </c>
      <c r="AE55" s="206">
        <v>44265</v>
      </c>
      <c r="AF55" s="202" t="s">
        <v>970</v>
      </c>
      <c r="AG55" s="202" t="s">
        <v>515</v>
      </c>
    </row>
    <row r="56" spans="1:33" ht="180" customHeight="1" x14ac:dyDescent="0.35">
      <c r="A56" s="119">
        <v>32</v>
      </c>
      <c r="B56" s="158"/>
      <c r="C56" s="158" t="s">
        <v>123</v>
      </c>
      <c r="D56" s="159" t="s">
        <v>97</v>
      </c>
      <c r="E56" s="160" t="s">
        <v>243</v>
      </c>
      <c r="F56" s="158" t="s">
        <v>60</v>
      </c>
      <c r="G56" s="151">
        <v>1</v>
      </c>
      <c r="H56" s="151" t="s">
        <v>94</v>
      </c>
      <c r="I56" s="152">
        <v>10</v>
      </c>
      <c r="J56" s="151" t="s">
        <v>69</v>
      </c>
      <c r="K56" s="151" t="s">
        <v>62</v>
      </c>
      <c r="L56" s="151" t="s">
        <v>98</v>
      </c>
      <c r="M56" s="155">
        <v>2307531.65</v>
      </c>
      <c r="N56" s="156">
        <v>2307531.65</v>
      </c>
      <c r="O56" s="151" t="s">
        <v>64</v>
      </c>
      <c r="P56" s="151" t="s">
        <v>65</v>
      </c>
      <c r="Q56" s="164" t="s">
        <v>170</v>
      </c>
      <c r="S56" s="199" t="s">
        <v>1404</v>
      </c>
      <c r="T56" s="202" t="s">
        <v>1405</v>
      </c>
      <c r="U56" s="201">
        <v>44284</v>
      </c>
      <c r="V56" s="202" t="s">
        <v>1406</v>
      </c>
      <c r="W56" s="203" t="s">
        <v>967</v>
      </c>
      <c r="X56" s="116">
        <v>2307531.65</v>
      </c>
      <c r="Y56" s="218">
        <v>0</v>
      </c>
      <c r="Z56" s="116">
        <v>2307531.65</v>
      </c>
      <c r="AA56" s="202" t="s">
        <v>1407</v>
      </c>
      <c r="AB56" s="234">
        <v>24521</v>
      </c>
      <c r="AC56" s="202" t="s">
        <v>1408</v>
      </c>
      <c r="AD56" s="235">
        <v>44294</v>
      </c>
      <c r="AE56" s="235">
        <v>44550</v>
      </c>
      <c r="AF56" s="202" t="s">
        <v>1409</v>
      </c>
      <c r="AG56" s="202" t="s">
        <v>515</v>
      </c>
    </row>
    <row r="57" spans="1:33" ht="180" customHeight="1" x14ac:dyDescent="0.35">
      <c r="A57" s="119">
        <v>32</v>
      </c>
      <c r="B57" s="158"/>
      <c r="C57" s="158" t="s">
        <v>123</v>
      </c>
      <c r="D57" s="159" t="s">
        <v>97</v>
      </c>
      <c r="E57" s="160" t="s">
        <v>243</v>
      </c>
      <c r="F57" s="158" t="s">
        <v>60</v>
      </c>
      <c r="G57" s="151">
        <v>1</v>
      </c>
      <c r="H57" s="151" t="s">
        <v>94</v>
      </c>
      <c r="I57" s="152">
        <v>10</v>
      </c>
      <c r="J57" s="151" t="s">
        <v>69</v>
      </c>
      <c r="K57" s="151" t="s">
        <v>62</v>
      </c>
      <c r="L57" s="151" t="s">
        <v>98</v>
      </c>
      <c r="M57" s="155">
        <v>1924257.49</v>
      </c>
      <c r="N57" s="156">
        <v>1924257.49</v>
      </c>
      <c r="O57" s="151" t="s">
        <v>64</v>
      </c>
      <c r="P57" s="151" t="s">
        <v>65</v>
      </c>
      <c r="Q57" s="164" t="s">
        <v>170</v>
      </c>
      <c r="S57" s="199" t="s">
        <v>1410</v>
      </c>
      <c r="T57" s="202" t="s">
        <v>1411</v>
      </c>
      <c r="U57" s="201">
        <v>44284</v>
      </c>
      <c r="V57" s="202" t="s">
        <v>1406</v>
      </c>
      <c r="W57" s="203" t="s">
        <v>967</v>
      </c>
      <c r="X57" s="116">
        <v>1924257.49</v>
      </c>
      <c r="Y57" s="218">
        <v>0</v>
      </c>
      <c r="Z57" s="116">
        <v>1924257.49</v>
      </c>
      <c r="AA57" s="202" t="s">
        <v>1407</v>
      </c>
      <c r="AB57" s="234">
        <v>24521</v>
      </c>
      <c r="AC57" s="202" t="s">
        <v>1408</v>
      </c>
      <c r="AD57" s="235">
        <v>44294</v>
      </c>
      <c r="AE57" s="235">
        <v>44550</v>
      </c>
      <c r="AF57" s="202" t="s">
        <v>1409</v>
      </c>
      <c r="AG57" s="202" t="s">
        <v>515</v>
      </c>
    </row>
    <row r="58" spans="1:33" ht="180" customHeight="1" x14ac:dyDescent="0.35">
      <c r="A58" s="119">
        <v>32</v>
      </c>
      <c r="B58" s="158"/>
      <c r="C58" s="158" t="s">
        <v>123</v>
      </c>
      <c r="D58" s="159" t="s">
        <v>97</v>
      </c>
      <c r="E58" s="160" t="s">
        <v>243</v>
      </c>
      <c r="F58" s="158" t="s">
        <v>60</v>
      </c>
      <c r="G58" s="151">
        <v>1</v>
      </c>
      <c r="H58" s="151" t="s">
        <v>94</v>
      </c>
      <c r="I58" s="152">
        <v>10</v>
      </c>
      <c r="J58" s="151" t="s">
        <v>69</v>
      </c>
      <c r="K58" s="151" t="s">
        <v>62</v>
      </c>
      <c r="L58" s="151" t="s">
        <v>98</v>
      </c>
      <c r="M58" s="155">
        <v>9134404.1300000008</v>
      </c>
      <c r="N58" s="156">
        <v>9134404.1300000008</v>
      </c>
      <c r="O58" s="151" t="s">
        <v>64</v>
      </c>
      <c r="P58" s="151" t="s">
        <v>65</v>
      </c>
      <c r="Q58" s="164" t="s">
        <v>170</v>
      </c>
      <c r="S58" s="199" t="s">
        <v>1412</v>
      </c>
      <c r="T58" s="202" t="s">
        <v>1413</v>
      </c>
      <c r="U58" s="201">
        <v>44284</v>
      </c>
      <c r="V58" s="202" t="s">
        <v>1414</v>
      </c>
      <c r="W58" s="203" t="s">
        <v>967</v>
      </c>
      <c r="X58" s="116">
        <v>9134404.1300000008</v>
      </c>
      <c r="Y58" s="218">
        <v>0</v>
      </c>
      <c r="Z58" s="116">
        <v>9134404.1300000008</v>
      </c>
      <c r="AA58" s="202" t="s">
        <v>1407</v>
      </c>
      <c r="AB58" s="234">
        <v>24521</v>
      </c>
      <c r="AC58" s="202" t="s">
        <v>1408</v>
      </c>
      <c r="AD58" s="235">
        <v>44294</v>
      </c>
      <c r="AE58" s="235">
        <v>44550</v>
      </c>
      <c r="AF58" s="202" t="s">
        <v>1409</v>
      </c>
      <c r="AG58" s="202" t="s">
        <v>515</v>
      </c>
    </row>
    <row r="59" spans="1:33" ht="180" customHeight="1" x14ac:dyDescent="0.35">
      <c r="A59" s="119">
        <v>32</v>
      </c>
      <c r="B59" s="158"/>
      <c r="C59" s="158" t="s">
        <v>123</v>
      </c>
      <c r="D59" s="159" t="s">
        <v>97</v>
      </c>
      <c r="E59" s="160" t="s">
        <v>243</v>
      </c>
      <c r="F59" s="158" t="s">
        <v>60</v>
      </c>
      <c r="G59" s="151">
        <v>1</v>
      </c>
      <c r="H59" s="151" t="s">
        <v>94</v>
      </c>
      <c r="I59" s="152">
        <v>10</v>
      </c>
      <c r="J59" s="151" t="s">
        <v>69</v>
      </c>
      <c r="K59" s="151" t="s">
        <v>62</v>
      </c>
      <c r="L59" s="151" t="s">
        <v>98</v>
      </c>
      <c r="M59" s="155">
        <v>7550325.4500000002</v>
      </c>
      <c r="N59" s="156">
        <v>7550325.4500000002</v>
      </c>
      <c r="O59" s="151" t="s">
        <v>64</v>
      </c>
      <c r="P59" s="151" t="s">
        <v>65</v>
      </c>
      <c r="Q59" s="164" t="s">
        <v>170</v>
      </c>
      <c r="S59" s="199" t="s">
        <v>1415</v>
      </c>
      <c r="T59" s="202" t="s">
        <v>1413</v>
      </c>
      <c r="U59" s="201">
        <v>44284</v>
      </c>
      <c r="V59" s="202" t="s">
        <v>1406</v>
      </c>
      <c r="W59" s="203" t="s">
        <v>967</v>
      </c>
      <c r="X59" s="116">
        <v>7550325.4500000002</v>
      </c>
      <c r="Y59" s="218">
        <v>0</v>
      </c>
      <c r="Z59" s="116">
        <v>7550325.4500000002</v>
      </c>
      <c r="AA59" s="202" t="s">
        <v>1407</v>
      </c>
      <c r="AB59" s="234">
        <v>24521</v>
      </c>
      <c r="AC59" s="202" t="s">
        <v>1408</v>
      </c>
      <c r="AD59" s="235">
        <v>44294</v>
      </c>
      <c r="AE59" s="235">
        <v>44550</v>
      </c>
      <c r="AF59" s="202" t="s">
        <v>1409</v>
      </c>
      <c r="AG59" s="202" t="s">
        <v>515</v>
      </c>
    </row>
    <row r="60" spans="1:33" ht="220.5" customHeight="1" x14ac:dyDescent="0.35">
      <c r="A60" s="119">
        <v>33</v>
      </c>
      <c r="B60" s="158"/>
      <c r="C60" s="158" t="s">
        <v>123</v>
      </c>
      <c r="D60" s="159" t="s">
        <v>93</v>
      </c>
      <c r="E60" s="160" t="s">
        <v>244</v>
      </c>
      <c r="F60" s="158" t="s">
        <v>60</v>
      </c>
      <c r="G60" s="151">
        <v>1</v>
      </c>
      <c r="H60" s="151" t="s">
        <v>87</v>
      </c>
      <c r="I60" s="152">
        <v>11</v>
      </c>
      <c r="J60" s="151" t="s">
        <v>69</v>
      </c>
      <c r="K60" s="151" t="s">
        <v>62</v>
      </c>
      <c r="L60" s="151" t="s">
        <v>95</v>
      </c>
      <c r="M60" s="155">
        <v>25000000</v>
      </c>
      <c r="N60" s="156">
        <v>25000000</v>
      </c>
      <c r="O60" s="151" t="s">
        <v>64</v>
      </c>
      <c r="P60" s="151" t="s">
        <v>65</v>
      </c>
      <c r="Q60" s="164" t="s">
        <v>170</v>
      </c>
      <c r="S60" s="199" t="s">
        <v>1280</v>
      </c>
      <c r="T60" s="202" t="s">
        <v>1281</v>
      </c>
      <c r="U60" s="201">
        <v>44252</v>
      </c>
      <c r="V60" s="202" t="s">
        <v>1282</v>
      </c>
      <c r="W60" s="203" t="s">
        <v>961</v>
      </c>
      <c r="X60" s="116">
        <v>25000000</v>
      </c>
      <c r="Y60" s="117">
        <v>0</v>
      </c>
      <c r="Z60" s="116">
        <v>25000000</v>
      </c>
      <c r="AA60" s="202" t="s">
        <v>1283</v>
      </c>
      <c r="AB60" s="203">
        <v>24621</v>
      </c>
      <c r="AC60" s="202" t="s">
        <v>1284</v>
      </c>
      <c r="AD60" s="206">
        <v>44257</v>
      </c>
      <c r="AE60" s="206">
        <v>44558</v>
      </c>
      <c r="AF60" s="202" t="s">
        <v>514</v>
      </c>
      <c r="AG60" s="202" t="s">
        <v>515</v>
      </c>
    </row>
    <row r="61" spans="1:33" ht="220.5" customHeight="1" x14ac:dyDescent="0.35">
      <c r="A61" s="119">
        <v>34</v>
      </c>
      <c r="B61" s="158"/>
      <c r="C61" s="158" t="s">
        <v>123</v>
      </c>
      <c r="D61" s="159" t="s">
        <v>147</v>
      </c>
      <c r="E61" s="160" t="s">
        <v>1420</v>
      </c>
      <c r="F61" s="158" t="s">
        <v>60</v>
      </c>
      <c r="G61" s="151">
        <v>1</v>
      </c>
      <c r="H61" s="151" t="s">
        <v>68</v>
      </c>
      <c r="I61" s="152">
        <v>1</v>
      </c>
      <c r="J61" s="151" t="s">
        <v>144</v>
      </c>
      <c r="K61" s="151" t="s">
        <v>62</v>
      </c>
      <c r="L61" s="151" t="s">
        <v>98</v>
      </c>
      <c r="M61" s="156">
        <v>1500800</v>
      </c>
      <c r="N61" s="156">
        <v>4000000</v>
      </c>
      <c r="O61" s="151" t="s">
        <v>64</v>
      </c>
      <c r="P61" s="151" t="s">
        <v>65</v>
      </c>
      <c r="Q61" s="164" t="s">
        <v>170</v>
      </c>
      <c r="S61" s="199" t="s">
        <v>1480</v>
      </c>
      <c r="T61" s="202" t="s">
        <v>1481</v>
      </c>
      <c r="U61" s="201">
        <v>44351</v>
      </c>
      <c r="V61" s="202" t="s">
        <v>1484</v>
      </c>
      <c r="W61" s="203" t="s">
        <v>961</v>
      </c>
      <c r="X61" s="116">
        <v>1500800</v>
      </c>
      <c r="Y61" s="218">
        <v>0</v>
      </c>
      <c r="Z61" s="116">
        <v>1500800</v>
      </c>
      <c r="AA61" s="202" t="s">
        <v>1391</v>
      </c>
      <c r="AB61" s="203">
        <v>29721</v>
      </c>
      <c r="AC61" s="202" t="s">
        <v>1485</v>
      </c>
      <c r="AD61" s="206">
        <v>44351</v>
      </c>
      <c r="AE61" s="206">
        <v>44411</v>
      </c>
      <c r="AF61" s="202" t="s">
        <v>1337</v>
      </c>
      <c r="AG61" s="202" t="s">
        <v>515</v>
      </c>
    </row>
    <row r="62" spans="1:33" ht="220.5" customHeight="1" x14ac:dyDescent="0.35">
      <c r="A62" s="119">
        <v>34</v>
      </c>
      <c r="B62" s="158"/>
      <c r="C62" s="158" t="s">
        <v>123</v>
      </c>
      <c r="D62" s="159" t="s">
        <v>147</v>
      </c>
      <c r="E62" s="160" t="s">
        <v>1420</v>
      </c>
      <c r="F62" s="158" t="s">
        <v>60</v>
      </c>
      <c r="G62" s="151">
        <v>1</v>
      </c>
      <c r="H62" s="151" t="s">
        <v>68</v>
      </c>
      <c r="I62" s="152">
        <v>1</v>
      </c>
      <c r="J62" s="151" t="s">
        <v>144</v>
      </c>
      <c r="K62" s="151" t="s">
        <v>62</v>
      </c>
      <c r="L62" s="151" t="s">
        <v>98</v>
      </c>
      <c r="M62" s="156">
        <v>673500</v>
      </c>
      <c r="N62" s="156">
        <v>4000000</v>
      </c>
      <c r="O62" s="151" t="s">
        <v>64</v>
      </c>
      <c r="P62" s="151" t="s">
        <v>65</v>
      </c>
      <c r="Q62" s="164" t="s">
        <v>170</v>
      </c>
      <c r="S62" s="199" t="s">
        <v>1482</v>
      </c>
      <c r="T62" s="202" t="s">
        <v>1483</v>
      </c>
      <c r="U62" s="201">
        <v>44351</v>
      </c>
      <c r="V62" s="202" t="s">
        <v>1484</v>
      </c>
      <c r="W62" s="203" t="s">
        <v>961</v>
      </c>
      <c r="X62" s="116">
        <v>673500</v>
      </c>
      <c r="Y62" s="218">
        <v>0</v>
      </c>
      <c r="Z62" s="116">
        <v>673500</v>
      </c>
      <c r="AA62" s="202" t="s">
        <v>1391</v>
      </c>
      <c r="AB62" s="203">
        <v>29721</v>
      </c>
      <c r="AC62" s="202" t="s">
        <v>1485</v>
      </c>
      <c r="AD62" s="206">
        <v>44351</v>
      </c>
      <c r="AE62" s="206">
        <v>44411</v>
      </c>
      <c r="AF62" s="202" t="s">
        <v>1337</v>
      </c>
      <c r="AG62" s="202" t="s">
        <v>515</v>
      </c>
    </row>
    <row r="63" spans="1:33" ht="327.60000000000002" customHeight="1" x14ac:dyDescent="0.35">
      <c r="A63" s="119">
        <v>35</v>
      </c>
      <c r="B63" s="158"/>
      <c r="C63" s="158" t="s">
        <v>123</v>
      </c>
      <c r="D63" s="159" t="s">
        <v>971</v>
      </c>
      <c r="E63" s="160" t="s">
        <v>245</v>
      </c>
      <c r="F63" s="158" t="s">
        <v>60</v>
      </c>
      <c r="G63" s="151">
        <v>1</v>
      </c>
      <c r="H63" s="151" t="s">
        <v>94</v>
      </c>
      <c r="I63" s="152">
        <v>10</v>
      </c>
      <c r="J63" s="151" t="s">
        <v>79</v>
      </c>
      <c r="K63" s="151" t="s">
        <v>62</v>
      </c>
      <c r="L63" s="151" t="s">
        <v>102</v>
      </c>
      <c r="M63" s="155">
        <v>12000000</v>
      </c>
      <c r="N63" s="156">
        <v>12000000</v>
      </c>
      <c r="O63" s="151" t="s">
        <v>64</v>
      </c>
      <c r="P63" s="151" t="s">
        <v>65</v>
      </c>
      <c r="Q63" s="164" t="s">
        <v>170</v>
      </c>
      <c r="S63" s="199" t="s">
        <v>1332</v>
      </c>
      <c r="T63" s="202" t="s">
        <v>1333</v>
      </c>
      <c r="U63" s="201">
        <v>44267</v>
      </c>
      <c r="V63" s="202" t="s">
        <v>1334</v>
      </c>
      <c r="W63" s="203" t="s">
        <v>1243</v>
      </c>
      <c r="X63" s="116">
        <v>5504278</v>
      </c>
      <c r="Y63" s="218">
        <v>0</v>
      </c>
      <c r="Z63" s="116">
        <v>5504278</v>
      </c>
      <c r="AA63" s="202" t="s">
        <v>1335</v>
      </c>
      <c r="AB63" s="234">
        <v>24721</v>
      </c>
      <c r="AC63" s="202" t="s">
        <v>1336</v>
      </c>
      <c r="AD63" s="235">
        <v>44270</v>
      </c>
      <c r="AE63" s="235">
        <v>44551</v>
      </c>
      <c r="AF63" s="202" t="s">
        <v>1337</v>
      </c>
      <c r="AG63" s="202" t="s">
        <v>515</v>
      </c>
    </row>
    <row r="64" spans="1:33" ht="272.45" customHeight="1" x14ac:dyDescent="0.7">
      <c r="A64" s="119">
        <v>36</v>
      </c>
      <c r="B64" s="158"/>
      <c r="C64" s="158" t="s">
        <v>123</v>
      </c>
      <c r="D64" s="159" t="s">
        <v>168</v>
      </c>
      <c r="E64" s="158" t="s">
        <v>246</v>
      </c>
      <c r="F64" s="151" t="s">
        <v>60</v>
      </c>
      <c r="G64" s="151">
        <v>1</v>
      </c>
      <c r="H64" s="151" t="s">
        <v>71</v>
      </c>
      <c r="I64" s="152">
        <v>5</v>
      </c>
      <c r="J64" s="151" t="s">
        <v>88</v>
      </c>
      <c r="K64" s="151" t="s">
        <v>62</v>
      </c>
      <c r="L64" s="151" t="s">
        <v>99</v>
      </c>
      <c r="M64" s="155">
        <v>40000000</v>
      </c>
      <c r="N64" s="156">
        <v>40000000</v>
      </c>
      <c r="O64" s="151" t="s">
        <v>64</v>
      </c>
      <c r="P64" s="151" t="s">
        <v>65</v>
      </c>
      <c r="Q64" s="164" t="s">
        <v>170</v>
      </c>
      <c r="S64" s="221"/>
      <c r="T64" s="221"/>
      <c r="U64" s="221"/>
      <c r="V64" s="221"/>
      <c r="W64" s="221"/>
      <c r="X64" s="222"/>
      <c r="Y64" s="222"/>
      <c r="Z64" s="222"/>
      <c r="AA64" s="221"/>
      <c r="AB64" s="221"/>
      <c r="AC64" s="221"/>
      <c r="AD64" s="221"/>
      <c r="AE64" s="221"/>
      <c r="AF64" s="221"/>
      <c r="AG64" s="221"/>
    </row>
    <row r="65" spans="1:33" ht="272.45" customHeight="1" x14ac:dyDescent="0.35">
      <c r="A65" s="119">
        <v>37</v>
      </c>
      <c r="B65" s="175"/>
      <c r="C65" s="158" t="s">
        <v>123</v>
      </c>
      <c r="D65" s="158" t="s">
        <v>169</v>
      </c>
      <c r="E65" s="158" t="s">
        <v>247</v>
      </c>
      <c r="F65" s="158" t="s">
        <v>60</v>
      </c>
      <c r="G65" s="151">
        <v>1</v>
      </c>
      <c r="H65" s="151" t="s">
        <v>163</v>
      </c>
      <c r="I65" s="152">
        <v>1</v>
      </c>
      <c r="J65" s="151" t="s">
        <v>79</v>
      </c>
      <c r="K65" s="151" t="s">
        <v>62</v>
      </c>
      <c r="L65" s="151" t="s">
        <v>105</v>
      </c>
      <c r="M65" s="155">
        <v>2000000</v>
      </c>
      <c r="N65" s="156">
        <v>2000000</v>
      </c>
      <c r="O65" s="151" t="s">
        <v>64</v>
      </c>
      <c r="P65" s="151" t="s">
        <v>65</v>
      </c>
      <c r="Q65" s="164" t="s">
        <v>170</v>
      </c>
      <c r="S65" s="200"/>
      <c r="T65" s="200"/>
      <c r="U65" s="214"/>
      <c r="V65" s="202"/>
      <c r="W65" s="203"/>
      <c r="X65" s="215"/>
      <c r="Y65" s="216"/>
      <c r="Z65" s="215"/>
      <c r="AA65" s="202"/>
      <c r="AB65" s="223"/>
      <c r="AC65" s="211"/>
      <c r="AD65" s="214"/>
      <c r="AE65" s="214"/>
      <c r="AF65" s="207"/>
      <c r="AG65" s="219"/>
    </row>
    <row r="66" spans="1:33" ht="272.45" customHeight="1" x14ac:dyDescent="0.35">
      <c r="A66" s="119">
        <v>38</v>
      </c>
      <c r="B66" s="158"/>
      <c r="C66" s="158" t="s">
        <v>124</v>
      </c>
      <c r="D66" s="159" t="s">
        <v>125</v>
      </c>
      <c r="E66" s="160" t="s">
        <v>248</v>
      </c>
      <c r="F66" s="158" t="s">
        <v>60</v>
      </c>
      <c r="G66" s="151">
        <v>1</v>
      </c>
      <c r="H66" s="151" t="s">
        <v>73</v>
      </c>
      <c r="I66" s="152">
        <v>12</v>
      </c>
      <c r="J66" s="151" t="s">
        <v>79</v>
      </c>
      <c r="K66" s="151" t="s">
        <v>62</v>
      </c>
      <c r="L66" s="151" t="s">
        <v>89</v>
      </c>
      <c r="M66" s="155">
        <v>20000000</v>
      </c>
      <c r="N66" s="156">
        <v>20000000</v>
      </c>
      <c r="O66" s="151" t="s">
        <v>64</v>
      </c>
      <c r="P66" s="151" t="s">
        <v>65</v>
      </c>
      <c r="Q66" s="164" t="s">
        <v>171</v>
      </c>
      <c r="S66" s="200"/>
      <c r="T66" s="200"/>
      <c r="U66" s="214"/>
      <c r="V66" s="202"/>
      <c r="W66" s="203"/>
      <c r="X66" s="215"/>
      <c r="Y66" s="216"/>
      <c r="Z66" s="215"/>
      <c r="AA66" s="211"/>
      <c r="AB66" s="207"/>
      <c r="AC66" s="211"/>
      <c r="AD66" s="214"/>
      <c r="AE66" s="214"/>
      <c r="AF66" s="207"/>
      <c r="AG66" s="219"/>
    </row>
    <row r="67" spans="1:33" ht="272.45" customHeight="1" x14ac:dyDescent="0.35">
      <c r="A67" s="119">
        <v>39</v>
      </c>
      <c r="B67" s="158"/>
      <c r="C67" s="165" t="s">
        <v>124</v>
      </c>
      <c r="D67" s="167" t="s">
        <v>155</v>
      </c>
      <c r="E67" s="168" t="s">
        <v>249</v>
      </c>
      <c r="F67" s="165" t="s">
        <v>60</v>
      </c>
      <c r="G67" s="166">
        <v>1</v>
      </c>
      <c r="H67" s="166" t="s">
        <v>80</v>
      </c>
      <c r="I67" s="169">
        <v>1</v>
      </c>
      <c r="J67" s="166" t="s">
        <v>61</v>
      </c>
      <c r="K67" s="166" t="s">
        <v>62</v>
      </c>
      <c r="L67" s="166" t="s">
        <v>70</v>
      </c>
      <c r="M67" s="170"/>
      <c r="N67" s="171"/>
      <c r="O67" s="166" t="s">
        <v>64</v>
      </c>
      <c r="P67" s="166" t="s">
        <v>65</v>
      </c>
      <c r="Q67" s="174" t="s">
        <v>171</v>
      </c>
      <c r="S67" s="199"/>
      <c r="T67" s="200"/>
      <c r="U67" s="201"/>
      <c r="V67" s="202"/>
      <c r="W67" s="203"/>
      <c r="X67" s="204"/>
      <c r="Y67" s="205"/>
      <c r="Z67" s="204"/>
      <c r="AA67" s="202"/>
      <c r="AB67" s="203"/>
      <c r="AC67" s="211"/>
      <c r="AD67" s="214"/>
      <c r="AE67" s="214"/>
      <c r="AF67" s="203"/>
      <c r="AG67" s="203"/>
    </row>
    <row r="68" spans="1:33" ht="360.95" customHeight="1" x14ac:dyDescent="0.35">
      <c r="A68" s="119">
        <v>40</v>
      </c>
      <c r="B68" s="158"/>
      <c r="C68" s="158" t="s">
        <v>124</v>
      </c>
      <c r="D68" s="159">
        <v>80101706</v>
      </c>
      <c r="E68" s="176" t="s">
        <v>489</v>
      </c>
      <c r="F68" s="158" t="s">
        <v>60</v>
      </c>
      <c r="G68" s="151">
        <v>1</v>
      </c>
      <c r="H68" s="151" t="s">
        <v>87</v>
      </c>
      <c r="I68" s="152">
        <v>11.3</v>
      </c>
      <c r="J68" s="151" t="s">
        <v>115</v>
      </c>
      <c r="K68" s="151" t="s">
        <v>62</v>
      </c>
      <c r="L68" s="151" t="s">
        <v>102</v>
      </c>
      <c r="M68" s="155">
        <v>23866586</v>
      </c>
      <c r="N68" s="156">
        <v>23866586</v>
      </c>
      <c r="O68" s="151" t="s">
        <v>64</v>
      </c>
      <c r="P68" s="151" t="s">
        <v>65</v>
      </c>
      <c r="Q68" s="164" t="s">
        <v>171</v>
      </c>
      <c r="S68" s="199" t="s">
        <v>516</v>
      </c>
      <c r="T68" s="202" t="s">
        <v>517</v>
      </c>
      <c r="U68" s="201">
        <v>44216</v>
      </c>
      <c r="V68" s="202" t="s">
        <v>518</v>
      </c>
      <c r="W68" s="203" t="s">
        <v>499</v>
      </c>
      <c r="X68" s="116">
        <v>22983253</v>
      </c>
      <c r="Y68" s="117">
        <v>0</v>
      </c>
      <c r="Z68" s="116">
        <v>22983253</v>
      </c>
      <c r="AA68" s="202" t="s">
        <v>519</v>
      </c>
      <c r="AB68" s="203">
        <v>921</v>
      </c>
      <c r="AC68" s="202" t="s">
        <v>513</v>
      </c>
      <c r="AD68" s="206">
        <v>44216</v>
      </c>
      <c r="AE68" s="206">
        <v>44551</v>
      </c>
      <c r="AF68" s="202" t="s">
        <v>520</v>
      </c>
      <c r="AG68" s="202" t="s">
        <v>521</v>
      </c>
    </row>
    <row r="69" spans="1:33" ht="272.45" customHeight="1" x14ac:dyDescent="0.35">
      <c r="A69" s="119">
        <v>41</v>
      </c>
      <c r="B69" s="158"/>
      <c r="C69" s="158" t="s">
        <v>124</v>
      </c>
      <c r="D69" s="159">
        <v>80101706</v>
      </c>
      <c r="E69" s="176" t="s">
        <v>250</v>
      </c>
      <c r="F69" s="158" t="s">
        <v>60</v>
      </c>
      <c r="G69" s="151">
        <v>1</v>
      </c>
      <c r="H69" s="151" t="s">
        <v>87</v>
      </c>
      <c r="I69" s="152">
        <v>11.3</v>
      </c>
      <c r="J69" s="151" t="s">
        <v>115</v>
      </c>
      <c r="K69" s="151" t="s">
        <v>62</v>
      </c>
      <c r="L69" s="151" t="s">
        <v>102</v>
      </c>
      <c r="M69" s="155">
        <v>22076592</v>
      </c>
      <c r="N69" s="156">
        <v>22076592</v>
      </c>
      <c r="O69" s="151" t="s">
        <v>64</v>
      </c>
      <c r="P69" s="151" t="s">
        <v>65</v>
      </c>
      <c r="Q69" s="164" t="s">
        <v>171</v>
      </c>
      <c r="S69" s="199" t="s">
        <v>522</v>
      </c>
      <c r="T69" s="202" t="s">
        <v>523</v>
      </c>
      <c r="U69" s="201">
        <v>44216</v>
      </c>
      <c r="V69" s="202" t="s">
        <v>524</v>
      </c>
      <c r="W69" s="203" t="s">
        <v>499</v>
      </c>
      <c r="X69" s="116">
        <v>21259067</v>
      </c>
      <c r="Y69" s="117">
        <v>0</v>
      </c>
      <c r="Z69" s="116">
        <v>21259067</v>
      </c>
      <c r="AA69" s="202" t="s">
        <v>525</v>
      </c>
      <c r="AB69" s="203">
        <v>1021</v>
      </c>
      <c r="AC69" s="202" t="s">
        <v>513</v>
      </c>
      <c r="AD69" s="206">
        <v>44216</v>
      </c>
      <c r="AE69" s="206">
        <v>44551</v>
      </c>
      <c r="AF69" s="202" t="s">
        <v>520</v>
      </c>
      <c r="AG69" s="202" t="s">
        <v>521</v>
      </c>
    </row>
    <row r="70" spans="1:33" ht="377.1" customHeight="1" x14ac:dyDescent="0.35">
      <c r="A70" s="119">
        <v>42</v>
      </c>
      <c r="B70" s="158"/>
      <c r="C70" s="158" t="s">
        <v>124</v>
      </c>
      <c r="D70" s="159">
        <v>78102200</v>
      </c>
      <c r="E70" s="177" t="s">
        <v>251</v>
      </c>
      <c r="F70" s="158" t="s">
        <v>60</v>
      </c>
      <c r="G70" s="151">
        <v>1</v>
      </c>
      <c r="H70" s="151" t="s">
        <v>82</v>
      </c>
      <c r="I70" s="152">
        <v>7</v>
      </c>
      <c r="J70" s="151" t="s">
        <v>88</v>
      </c>
      <c r="K70" s="151" t="s">
        <v>62</v>
      </c>
      <c r="L70" s="151" t="s">
        <v>172</v>
      </c>
      <c r="M70" s="155">
        <f>98000000+12500000</f>
        <v>110500000</v>
      </c>
      <c r="N70" s="156">
        <v>12500000</v>
      </c>
      <c r="O70" s="151" t="s">
        <v>75</v>
      </c>
      <c r="P70" s="151" t="s">
        <v>76</v>
      </c>
      <c r="Q70" s="164" t="s">
        <v>171</v>
      </c>
      <c r="S70" s="199"/>
      <c r="T70" s="200"/>
      <c r="U70" s="206"/>
      <c r="V70" s="202"/>
      <c r="W70" s="203"/>
      <c r="X70" s="204"/>
      <c r="Y70" s="205"/>
      <c r="Z70" s="204"/>
      <c r="AA70" s="202"/>
      <c r="AB70" s="203"/>
      <c r="AC70" s="202"/>
      <c r="AD70" s="206"/>
      <c r="AE70" s="206"/>
      <c r="AF70" s="236"/>
      <c r="AG70" s="203"/>
    </row>
    <row r="71" spans="1:33" ht="272.45" customHeight="1" x14ac:dyDescent="0.35">
      <c r="A71" s="119">
        <v>43</v>
      </c>
      <c r="B71" s="158"/>
      <c r="C71" s="158" t="s">
        <v>126</v>
      </c>
      <c r="D71" s="159">
        <v>80101706</v>
      </c>
      <c r="E71" s="177" t="s">
        <v>252</v>
      </c>
      <c r="F71" s="158" t="s">
        <v>60</v>
      </c>
      <c r="G71" s="151">
        <v>1</v>
      </c>
      <c r="H71" s="151" t="s">
        <v>87</v>
      </c>
      <c r="I71" s="152">
        <v>11.8</v>
      </c>
      <c r="J71" s="151" t="s">
        <v>115</v>
      </c>
      <c r="K71" s="151" t="s">
        <v>62</v>
      </c>
      <c r="L71" s="151" t="s">
        <v>102</v>
      </c>
      <c r="M71" s="155">
        <v>24925754</v>
      </c>
      <c r="N71" s="156">
        <v>24925754</v>
      </c>
      <c r="O71" s="151" t="s">
        <v>64</v>
      </c>
      <c r="P71" s="151" t="s">
        <v>65</v>
      </c>
      <c r="Q71" s="164" t="s">
        <v>140</v>
      </c>
      <c r="S71" s="199" t="s">
        <v>526</v>
      </c>
      <c r="T71" s="202" t="s">
        <v>527</v>
      </c>
      <c r="U71" s="201">
        <v>44202</v>
      </c>
      <c r="V71" s="202" t="s">
        <v>528</v>
      </c>
      <c r="W71" s="203" t="s">
        <v>499</v>
      </c>
      <c r="X71" s="116">
        <v>24855142</v>
      </c>
      <c r="Y71" s="117">
        <v>0</v>
      </c>
      <c r="Z71" s="116">
        <v>24855142</v>
      </c>
      <c r="AA71" s="202" t="s">
        <v>529</v>
      </c>
      <c r="AB71" s="203">
        <v>1121</v>
      </c>
      <c r="AC71" s="202" t="s">
        <v>530</v>
      </c>
      <c r="AD71" s="206">
        <v>44203</v>
      </c>
      <c r="AE71" s="206">
        <v>44558</v>
      </c>
      <c r="AF71" s="202" t="s">
        <v>531</v>
      </c>
      <c r="AG71" s="202" t="s">
        <v>141</v>
      </c>
    </row>
    <row r="72" spans="1:33" ht="272.45" customHeight="1" x14ac:dyDescent="0.35">
      <c r="A72" s="119">
        <v>44</v>
      </c>
      <c r="B72" s="158"/>
      <c r="C72" s="158" t="s">
        <v>126</v>
      </c>
      <c r="D72" s="159">
        <v>80101706</v>
      </c>
      <c r="E72" s="177" t="s">
        <v>253</v>
      </c>
      <c r="F72" s="158" t="s">
        <v>60</v>
      </c>
      <c r="G72" s="151">
        <v>1</v>
      </c>
      <c r="H72" s="151" t="s">
        <v>87</v>
      </c>
      <c r="I72" s="152">
        <v>11.8</v>
      </c>
      <c r="J72" s="151" t="s">
        <v>115</v>
      </c>
      <c r="K72" s="151" t="s">
        <v>62</v>
      </c>
      <c r="L72" s="151" t="s">
        <v>102</v>
      </c>
      <c r="M72" s="155">
        <v>70867339</v>
      </c>
      <c r="N72" s="156">
        <v>70867339</v>
      </c>
      <c r="O72" s="151" t="s">
        <v>64</v>
      </c>
      <c r="P72" s="151" t="s">
        <v>65</v>
      </c>
      <c r="Q72" s="164" t="s">
        <v>140</v>
      </c>
      <c r="S72" s="199" t="s">
        <v>532</v>
      </c>
      <c r="T72" s="202" t="s">
        <v>533</v>
      </c>
      <c r="U72" s="201">
        <v>44202</v>
      </c>
      <c r="V72" s="202" t="s">
        <v>534</v>
      </c>
      <c r="W72" s="203" t="s">
        <v>507</v>
      </c>
      <c r="X72" s="116">
        <v>70666581</v>
      </c>
      <c r="Y72" s="117">
        <v>0</v>
      </c>
      <c r="Z72" s="116">
        <v>70666581</v>
      </c>
      <c r="AA72" s="202" t="s">
        <v>535</v>
      </c>
      <c r="AB72" s="203">
        <v>1221</v>
      </c>
      <c r="AC72" s="202" t="s">
        <v>530</v>
      </c>
      <c r="AD72" s="206">
        <v>44203</v>
      </c>
      <c r="AE72" s="206">
        <v>44558</v>
      </c>
      <c r="AF72" s="202" t="s">
        <v>531</v>
      </c>
      <c r="AG72" s="202" t="s">
        <v>141</v>
      </c>
    </row>
    <row r="73" spans="1:33" ht="272.45" customHeight="1" x14ac:dyDescent="0.35">
      <c r="A73" s="119">
        <v>45</v>
      </c>
      <c r="B73" s="158"/>
      <c r="C73" s="158" t="s">
        <v>173</v>
      </c>
      <c r="D73" s="159">
        <v>80101706</v>
      </c>
      <c r="E73" s="177" t="s">
        <v>254</v>
      </c>
      <c r="F73" s="158" t="s">
        <v>60</v>
      </c>
      <c r="G73" s="151">
        <v>1</v>
      </c>
      <c r="H73" s="151" t="s">
        <v>87</v>
      </c>
      <c r="I73" s="152">
        <v>11.8</v>
      </c>
      <c r="J73" s="151" t="s">
        <v>115</v>
      </c>
      <c r="K73" s="151" t="s">
        <v>62</v>
      </c>
      <c r="L73" s="151" t="s">
        <v>102</v>
      </c>
      <c r="M73" s="155">
        <v>54983280</v>
      </c>
      <c r="N73" s="156">
        <v>54983280</v>
      </c>
      <c r="O73" s="151" t="s">
        <v>64</v>
      </c>
      <c r="P73" s="151" t="s">
        <v>65</v>
      </c>
      <c r="Q73" s="164" t="s">
        <v>152</v>
      </c>
      <c r="S73" s="199" t="s">
        <v>536</v>
      </c>
      <c r="T73" s="202" t="s">
        <v>537</v>
      </c>
      <c r="U73" s="201">
        <v>44202</v>
      </c>
      <c r="V73" s="202" t="s">
        <v>538</v>
      </c>
      <c r="W73" s="203" t="s">
        <v>507</v>
      </c>
      <c r="X73" s="116">
        <v>54827520</v>
      </c>
      <c r="Y73" s="117">
        <v>0</v>
      </c>
      <c r="Z73" s="116">
        <v>54827520</v>
      </c>
      <c r="AA73" s="202" t="s">
        <v>539</v>
      </c>
      <c r="AB73" s="203">
        <v>1321</v>
      </c>
      <c r="AC73" s="202" t="s">
        <v>530</v>
      </c>
      <c r="AD73" s="206">
        <v>44203</v>
      </c>
      <c r="AE73" s="206">
        <v>44558</v>
      </c>
      <c r="AF73" s="237" t="s">
        <v>540</v>
      </c>
      <c r="AG73" s="237" t="s">
        <v>541</v>
      </c>
    </row>
    <row r="74" spans="1:33" ht="272.45" customHeight="1" x14ac:dyDescent="0.35">
      <c r="A74" s="119">
        <v>46</v>
      </c>
      <c r="B74" s="158"/>
      <c r="C74" s="158" t="s">
        <v>151</v>
      </c>
      <c r="D74" s="159" t="s">
        <v>143</v>
      </c>
      <c r="E74" s="160" t="s">
        <v>255</v>
      </c>
      <c r="F74" s="158" t="s">
        <v>60</v>
      </c>
      <c r="G74" s="151">
        <v>1</v>
      </c>
      <c r="H74" s="151" t="s">
        <v>73</v>
      </c>
      <c r="I74" s="152">
        <v>4</v>
      </c>
      <c r="J74" s="151" t="s">
        <v>88</v>
      </c>
      <c r="K74" s="151" t="s">
        <v>62</v>
      </c>
      <c r="L74" s="151" t="s">
        <v>81</v>
      </c>
      <c r="M74" s="155">
        <v>5100000</v>
      </c>
      <c r="N74" s="156">
        <v>5100000</v>
      </c>
      <c r="O74" s="151" t="s">
        <v>64</v>
      </c>
      <c r="P74" s="151" t="s">
        <v>65</v>
      </c>
      <c r="Q74" s="164" t="s">
        <v>131</v>
      </c>
      <c r="S74" s="199"/>
      <c r="T74" s="200"/>
      <c r="U74" s="206"/>
      <c r="V74" s="202"/>
      <c r="W74" s="203"/>
      <c r="X74" s="204"/>
      <c r="Y74" s="205"/>
      <c r="Z74" s="204"/>
      <c r="AA74" s="202"/>
      <c r="AB74" s="203"/>
      <c r="AC74" s="202"/>
      <c r="AD74" s="214"/>
      <c r="AE74" s="214"/>
      <c r="AF74" s="203"/>
      <c r="AG74" s="203"/>
    </row>
    <row r="75" spans="1:33" ht="272.45" customHeight="1" x14ac:dyDescent="0.35">
      <c r="A75" s="119">
        <v>47</v>
      </c>
      <c r="B75" s="165" t="s">
        <v>136</v>
      </c>
      <c r="C75" s="166" t="s">
        <v>119</v>
      </c>
      <c r="D75" s="167" t="s">
        <v>139</v>
      </c>
      <c r="E75" s="168" t="s">
        <v>256</v>
      </c>
      <c r="F75" s="165" t="s">
        <v>60</v>
      </c>
      <c r="G75" s="166">
        <v>1</v>
      </c>
      <c r="H75" s="166" t="s">
        <v>94</v>
      </c>
      <c r="I75" s="169">
        <v>4</v>
      </c>
      <c r="J75" s="172" t="s">
        <v>107</v>
      </c>
      <c r="K75" s="166" t="s">
        <v>96</v>
      </c>
      <c r="L75" s="166" t="s">
        <v>132</v>
      </c>
      <c r="M75" s="170"/>
      <c r="N75" s="171"/>
      <c r="O75" s="166" t="s">
        <v>64</v>
      </c>
      <c r="P75" s="166" t="s">
        <v>65</v>
      </c>
      <c r="Q75" s="172" t="s">
        <v>66</v>
      </c>
      <c r="S75" s="199"/>
      <c r="T75" s="200"/>
      <c r="U75" s="206"/>
      <c r="V75" s="202"/>
      <c r="W75" s="203"/>
      <c r="X75" s="204"/>
      <c r="Y75" s="205"/>
      <c r="Z75" s="204"/>
      <c r="AA75" s="202"/>
      <c r="AB75" s="203"/>
      <c r="AC75" s="202"/>
      <c r="AD75" s="206"/>
      <c r="AE75" s="206"/>
      <c r="AF75" s="203"/>
      <c r="AG75" s="203"/>
    </row>
    <row r="76" spans="1:33" ht="272.45" customHeight="1" x14ac:dyDescent="0.35">
      <c r="A76" s="119">
        <v>48</v>
      </c>
      <c r="B76" s="158" t="s">
        <v>175</v>
      </c>
      <c r="C76" s="151" t="s">
        <v>129</v>
      </c>
      <c r="D76" s="162">
        <v>80101706</v>
      </c>
      <c r="E76" s="163" t="s">
        <v>257</v>
      </c>
      <c r="F76" s="162" t="s">
        <v>60</v>
      </c>
      <c r="G76" s="151">
        <v>1</v>
      </c>
      <c r="H76" s="151" t="s">
        <v>176</v>
      </c>
      <c r="I76" s="152">
        <v>11.5</v>
      </c>
      <c r="J76" s="153" t="s">
        <v>115</v>
      </c>
      <c r="K76" s="151" t="s">
        <v>96</v>
      </c>
      <c r="L76" s="151" t="s">
        <v>177</v>
      </c>
      <c r="M76" s="155">
        <v>76758528</v>
      </c>
      <c r="N76" s="156">
        <v>76758528</v>
      </c>
      <c r="O76" s="151" t="s">
        <v>64</v>
      </c>
      <c r="P76" s="151" t="s">
        <v>65</v>
      </c>
      <c r="Q76" s="164" t="s">
        <v>174</v>
      </c>
      <c r="S76" s="199" t="s">
        <v>972</v>
      </c>
      <c r="T76" s="202" t="s">
        <v>973</v>
      </c>
      <c r="U76" s="201">
        <v>44236</v>
      </c>
      <c r="V76" s="202" t="s">
        <v>974</v>
      </c>
      <c r="W76" s="203" t="s">
        <v>507</v>
      </c>
      <c r="X76" s="232">
        <v>70590432</v>
      </c>
      <c r="Y76" s="233">
        <v>0</v>
      </c>
      <c r="Z76" s="232">
        <v>70590432</v>
      </c>
      <c r="AA76" s="202" t="s">
        <v>975</v>
      </c>
      <c r="AB76" s="203">
        <v>22321</v>
      </c>
      <c r="AC76" s="202" t="s">
        <v>501</v>
      </c>
      <c r="AD76" s="206">
        <v>44237</v>
      </c>
      <c r="AE76" s="206">
        <v>44550</v>
      </c>
      <c r="AF76" s="202" t="s">
        <v>976</v>
      </c>
      <c r="AG76" s="202" t="s">
        <v>129</v>
      </c>
    </row>
    <row r="77" spans="1:33" ht="272.45" customHeight="1" x14ac:dyDescent="0.35">
      <c r="A77" s="119">
        <v>49</v>
      </c>
      <c r="B77" s="158" t="s">
        <v>178</v>
      </c>
      <c r="C77" s="151" t="s">
        <v>129</v>
      </c>
      <c r="D77" s="162">
        <v>80101706</v>
      </c>
      <c r="E77" s="163" t="s">
        <v>258</v>
      </c>
      <c r="F77" s="162" t="s">
        <v>60</v>
      </c>
      <c r="G77" s="151">
        <v>1</v>
      </c>
      <c r="H77" s="151" t="s">
        <v>176</v>
      </c>
      <c r="I77" s="152">
        <v>11.5</v>
      </c>
      <c r="J77" s="153" t="s">
        <v>115</v>
      </c>
      <c r="K77" s="151" t="s">
        <v>146</v>
      </c>
      <c r="L77" s="151" t="s">
        <v>177</v>
      </c>
      <c r="M77" s="155">
        <v>87261944</v>
      </c>
      <c r="N77" s="156">
        <v>87261944</v>
      </c>
      <c r="O77" s="151" t="s">
        <v>64</v>
      </c>
      <c r="P77" s="151" t="s">
        <v>65</v>
      </c>
      <c r="Q77" s="164" t="s">
        <v>174</v>
      </c>
      <c r="S77" s="199" t="s">
        <v>542</v>
      </c>
      <c r="T77" s="202" t="s">
        <v>543</v>
      </c>
      <c r="U77" s="201">
        <v>44203</v>
      </c>
      <c r="V77" s="202" t="s">
        <v>544</v>
      </c>
      <c r="W77" s="203" t="s">
        <v>507</v>
      </c>
      <c r="X77" s="116">
        <v>87261944</v>
      </c>
      <c r="Y77" s="117">
        <v>0</v>
      </c>
      <c r="Z77" s="116">
        <v>87261944</v>
      </c>
      <c r="AA77" s="202" t="s">
        <v>545</v>
      </c>
      <c r="AB77" s="203">
        <v>5121</v>
      </c>
      <c r="AC77" s="202" t="s">
        <v>501</v>
      </c>
      <c r="AD77" s="206">
        <v>44205</v>
      </c>
      <c r="AE77" s="206">
        <v>44550</v>
      </c>
      <c r="AF77" s="202" t="s">
        <v>546</v>
      </c>
      <c r="AG77" s="202" t="s">
        <v>129</v>
      </c>
    </row>
    <row r="78" spans="1:33" ht="272.45" customHeight="1" x14ac:dyDescent="0.35">
      <c r="A78" s="119">
        <v>50</v>
      </c>
      <c r="B78" s="158" t="s">
        <v>179</v>
      </c>
      <c r="C78" s="151" t="s">
        <v>129</v>
      </c>
      <c r="D78" s="162">
        <v>80101706</v>
      </c>
      <c r="E78" s="163" t="s">
        <v>259</v>
      </c>
      <c r="F78" s="162" t="s">
        <v>60</v>
      </c>
      <c r="G78" s="151">
        <v>1</v>
      </c>
      <c r="H78" s="151" t="s">
        <v>176</v>
      </c>
      <c r="I78" s="152">
        <v>11.5</v>
      </c>
      <c r="J78" s="153" t="s">
        <v>115</v>
      </c>
      <c r="K78" s="151" t="s">
        <v>146</v>
      </c>
      <c r="L78" s="151" t="s">
        <v>161</v>
      </c>
      <c r="M78" s="155">
        <v>76758528</v>
      </c>
      <c r="N78" s="156">
        <v>76758528</v>
      </c>
      <c r="O78" s="151" t="s">
        <v>64</v>
      </c>
      <c r="P78" s="151" t="s">
        <v>65</v>
      </c>
      <c r="Q78" s="164" t="s">
        <v>174</v>
      </c>
      <c r="S78" s="199" t="s">
        <v>977</v>
      </c>
      <c r="T78" s="202" t="s">
        <v>978</v>
      </c>
      <c r="U78" s="201">
        <v>44237</v>
      </c>
      <c r="V78" s="202" t="s">
        <v>979</v>
      </c>
      <c r="W78" s="203" t="s">
        <v>507</v>
      </c>
      <c r="X78" s="232">
        <v>70361984</v>
      </c>
      <c r="Y78" s="233">
        <v>0</v>
      </c>
      <c r="Z78" s="232">
        <v>70361984</v>
      </c>
      <c r="AA78" s="202" t="s">
        <v>980</v>
      </c>
      <c r="AB78" s="203">
        <v>10321</v>
      </c>
      <c r="AC78" s="202" t="s">
        <v>501</v>
      </c>
      <c r="AD78" s="206">
        <v>44238</v>
      </c>
      <c r="AE78" s="206">
        <v>44550</v>
      </c>
      <c r="AF78" s="202" t="s">
        <v>976</v>
      </c>
      <c r="AG78" s="202" t="s">
        <v>129</v>
      </c>
    </row>
    <row r="79" spans="1:33" ht="272.45" customHeight="1" x14ac:dyDescent="0.35">
      <c r="A79" s="119">
        <v>51</v>
      </c>
      <c r="B79" s="158" t="s">
        <v>175</v>
      </c>
      <c r="C79" s="151" t="s">
        <v>129</v>
      </c>
      <c r="D79" s="162">
        <v>80101706</v>
      </c>
      <c r="E79" s="163" t="s">
        <v>260</v>
      </c>
      <c r="F79" s="162" t="s">
        <v>60</v>
      </c>
      <c r="G79" s="151">
        <v>1</v>
      </c>
      <c r="H79" s="151" t="s">
        <v>176</v>
      </c>
      <c r="I79" s="152">
        <v>11.5</v>
      </c>
      <c r="J79" s="153" t="s">
        <v>115</v>
      </c>
      <c r="K79" s="151" t="s">
        <v>146</v>
      </c>
      <c r="L79" s="151" t="s">
        <v>177</v>
      </c>
      <c r="M79" s="155">
        <v>52646880</v>
      </c>
      <c r="N79" s="156">
        <v>52646880</v>
      </c>
      <c r="O79" s="151" t="s">
        <v>64</v>
      </c>
      <c r="P79" s="151" t="s">
        <v>65</v>
      </c>
      <c r="Q79" s="164" t="s">
        <v>174</v>
      </c>
      <c r="S79" s="199" t="s">
        <v>547</v>
      </c>
      <c r="T79" s="202" t="s">
        <v>548</v>
      </c>
      <c r="U79" s="201">
        <v>44208</v>
      </c>
      <c r="V79" s="202" t="s">
        <v>549</v>
      </c>
      <c r="W79" s="203" t="s">
        <v>507</v>
      </c>
      <c r="X79" s="116">
        <v>52646880</v>
      </c>
      <c r="Y79" s="117">
        <v>0</v>
      </c>
      <c r="Z79" s="116">
        <v>52646880</v>
      </c>
      <c r="AA79" s="202" t="s">
        <v>550</v>
      </c>
      <c r="AB79" s="203">
        <v>14621</v>
      </c>
      <c r="AC79" s="202" t="s">
        <v>501</v>
      </c>
      <c r="AD79" s="206">
        <v>44210</v>
      </c>
      <c r="AE79" s="206">
        <v>44545</v>
      </c>
      <c r="AF79" s="202" t="s">
        <v>546</v>
      </c>
      <c r="AG79" s="202" t="s">
        <v>129</v>
      </c>
    </row>
    <row r="80" spans="1:33" ht="272.45" customHeight="1" x14ac:dyDescent="0.35">
      <c r="A80" s="119">
        <v>52</v>
      </c>
      <c r="B80" s="158" t="s">
        <v>179</v>
      </c>
      <c r="C80" s="151" t="s">
        <v>129</v>
      </c>
      <c r="D80" s="162">
        <v>80101706</v>
      </c>
      <c r="E80" s="163" t="s">
        <v>261</v>
      </c>
      <c r="F80" s="162" t="s">
        <v>60</v>
      </c>
      <c r="G80" s="151">
        <v>1</v>
      </c>
      <c r="H80" s="151" t="s">
        <v>94</v>
      </c>
      <c r="I80" s="152">
        <v>10</v>
      </c>
      <c r="J80" s="153" t="s">
        <v>115</v>
      </c>
      <c r="K80" s="151" t="s">
        <v>146</v>
      </c>
      <c r="L80" s="151" t="s">
        <v>161</v>
      </c>
      <c r="M80" s="155">
        <v>47351040</v>
      </c>
      <c r="N80" s="156">
        <v>47351040</v>
      </c>
      <c r="O80" s="151" t="s">
        <v>64</v>
      </c>
      <c r="P80" s="151" t="s">
        <v>65</v>
      </c>
      <c r="Q80" s="164" t="s">
        <v>174</v>
      </c>
      <c r="S80" s="199" t="s">
        <v>1285</v>
      </c>
      <c r="T80" s="202" t="s">
        <v>1286</v>
      </c>
      <c r="U80" s="201">
        <v>44257</v>
      </c>
      <c r="V80" s="202" t="s">
        <v>1287</v>
      </c>
      <c r="W80" s="203" t="s">
        <v>507</v>
      </c>
      <c r="X80" s="116">
        <v>44858880</v>
      </c>
      <c r="Y80" s="117">
        <v>0</v>
      </c>
      <c r="Z80" s="116">
        <v>44858880</v>
      </c>
      <c r="AA80" s="202" t="s">
        <v>1288</v>
      </c>
      <c r="AB80" s="203">
        <v>10421</v>
      </c>
      <c r="AC80" s="202" t="s">
        <v>501</v>
      </c>
      <c r="AD80" s="206">
        <v>44259</v>
      </c>
      <c r="AE80" s="206">
        <v>44550</v>
      </c>
      <c r="AF80" s="202" t="s">
        <v>1289</v>
      </c>
      <c r="AG80" s="202" t="s">
        <v>129</v>
      </c>
    </row>
    <row r="81" spans="1:33" s="25" customFormat="1" ht="272.45" customHeight="1" x14ac:dyDescent="0.35">
      <c r="A81" s="119">
        <v>53</v>
      </c>
      <c r="B81" s="158" t="s">
        <v>179</v>
      </c>
      <c r="C81" s="151" t="s">
        <v>129</v>
      </c>
      <c r="D81" s="162">
        <v>80101706</v>
      </c>
      <c r="E81" s="163" t="s">
        <v>262</v>
      </c>
      <c r="F81" s="162" t="s">
        <v>60</v>
      </c>
      <c r="G81" s="151">
        <v>1</v>
      </c>
      <c r="H81" s="151" t="s">
        <v>80</v>
      </c>
      <c r="I81" s="152">
        <v>9.5</v>
      </c>
      <c r="J81" s="153" t="s">
        <v>115</v>
      </c>
      <c r="K81" s="151" t="s">
        <v>146</v>
      </c>
      <c r="L81" s="151" t="s">
        <v>161</v>
      </c>
      <c r="M81" s="155">
        <v>58420384</v>
      </c>
      <c r="N81" s="155">
        <v>58420384</v>
      </c>
      <c r="O81" s="151" t="s">
        <v>64</v>
      </c>
      <c r="P81" s="151" t="s">
        <v>65</v>
      </c>
      <c r="Q81" s="164" t="s">
        <v>174</v>
      </c>
      <c r="R81" s="24"/>
      <c r="S81" s="199" t="s">
        <v>1290</v>
      </c>
      <c r="T81" s="202" t="s">
        <v>1291</v>
      </c>
      <c r="U81" s="201">
        <v>44256</v>
      </c>
      <c r="V81" s="202" t="s">
        <v>1292</v>
      </c>
      <c r="W81" s="203" t="s">
        <v>507</v>
      </c>
      <c r="X81" s="116">
        <v>58018868</v>
      </c>
      <c r="Y81" s="117">
        <v>0</v>
      </c>
      <c r="Z81" s="116">
        <v>58018868</v>
      </c>
      <c r="AA81" s="202" t="s">
        <v>1293</v>
      </c>
      <c r="AB81" s="203">
        <v>10521</v>
      </c>
      <c r="AC81" s="202" t="s">
        <v>501</v>
      </c>
      <c r="AD81" s="206">
        <v>44257</v>
      </c>
      <c r="AE81" s="206">
        <v>44550</v>
      </c>
      <c r="AF81" s="202" t="s">
        <v>546</v>
      </c>
      <c r="AG81" s="202" t="s">
        <v>129</v>
      </c>
    </row>
    <row r="82" spans="1:33" ht="272.45" customHeight="1" x14ac:dyDescent="0.35">
      <c r="A82" s="119">
        <v>54</v>
      </c>
      <c r="B82" s="158" t="s">
        <v>179</v>
      </c>
      <c r="C82" s="151" t="s">
        <v>129</v>
      </c>
      <c r="D82" s="162">
        <v>80101706</v>
      </c>
      <c r="E82" s="163" t="s">
        <v>263</v>
      </c>
      <c r="F82" s="162" t="s">
        <v>60</v>
      </c>
      <c r="G82" s="151">
        <v>1</v>
      </c>
      <c r="H82" s="151" t="s">
        <v>80</v>
      </c>
      <c r="I82" s="152">
        <v>9.5</v>
      </c>
      <c r="J82" s="153" t="s">
        <v>115</v>
      </c>
      <c r="K82" s="151" t="s">
        <v>146</v>
      </c>
      <c r="L82" s="151" t="s">
        <v>161</v>
      </c>
      <c r="M82" s="155">
        <v>58420384</v>
      </c>
      <c r="N82" s="155">
        <v>58420384</v>
      </c>
      <c r="O82" s="151" t="s">
        <v>64</v>
      </c>
      <c r="P82" s="151" t="s">
        <v>65</v>
      </c>
      <c r="Q82" s="164" t="s">
        <v>174</v>
      </c>
      <c r="S82" s="199" t="s">
        <v>1294</v>
      </c>
      <c r="T82" s="202" t="s">
        <v>1295</v>
      </c>
      <c r="U82" s="201">
        <v>44256</v>
      </c>
      <c r="V82" s="202" t="s">
        <v>1292</v>
      </c>
      <c r="W82" s="203" t="s">
        <v>507</v>
      </c>
      <c r="X82" s="116">
        <v>58018868</v>
      </c>
      <c r="Y82" s="117">
        <v>0</v>
      </c>
      <c r="Z82" s="116">
        <v>58018868</v>
      </c>
      <c r="AA82" s="202" t="s">
        <v>1293</v>
      </c>
      <c r="AB82" s="203">
        <v>10621</v>
      </c>
      <c r="AC82" s="202" t="s">
        <v>501</v>
      </c>
      <c r="AD82" s="206">
        <v>44257</v>
      </c>
      <c r="AE82" s="206">
        <v>44550</v>
      </c>
      <c r="AF82" s="202" t="s">
        <v>546</v>
      </c>
      <c r="AG82" s="202" t="s">
        <v>129</v>
      </c>
    </row>
    <row r="83" spans="1:33" ht="272.45" customHeight="1" x14ac:dyDescent="0.35">
      <c r="A83" s="119">
        <v>55</v>
      </c>
      <c r="B83" s="158" t="s">
        <v>179</v>
      </c>
      <c r="C83" s="151" t="s">
        <v>111</v>
      </c>
      <c r="D83" s="162">
        <v>80101706</v>
      </c>
      <c r="E83" s="163" t="s">
        <v>264</v>
      </c>
      <c r="F83" s="162" t="s">
        <v>60</v>
      </c>
      <c r="G83" s="151">
        <v>1</v>
      </c>
      <c r="H83" s="151" t="s">
        <v>176</v>
      </c>
      <c r="I83" s="152">
        <v>11</v>
      </c>
      <c r="J83" s="153" t="s">
        <v>115</v>
      </c>
      <c r="K83" s="151" t="s">
        <v>146</v>
      </c>
      <c r="L83" s="151" t="s">
        <v>161</v>
      </c>
      <c r="M83" s="155">
        <v>66249920</v>
      </c>
      <c r="N83" s="156">
        <v>66249920</v>
      </c>
      <c r="O83" s="151" t="s">
        <v>64</v>
      </c>
      <c r="P83" s="151" t="s">
        <v>65</v>
      </c>
      <c r="Q83" s="164" t="s">
        <v>207</v>
      </c>
      <c r="S83" s="199" t="s">
        <v>981</v>
      </c>
      <c r="T83" s="202" t="s">
        <v>982</v>
      </c>
      <c r="U83" s="201">
        <v>44236</v>
      </c>
      <c r="V83" s="202" t="s">
        <v>983</v>
      </c>
      <c r="W83" s="203" t="s">
        <v>507</v>
      </c>
      <c r="X83" s="232">
        <v>62234772</v>
      </c>
      <c r="Y83" s="233">
        <v>0</v>
      </c>
      <c r="Z83" s="232">
        <v>62234772</v>
      </c>
      <c r="AA83" s="202" t="s">
        <v>984</v>
      </c>
      <c r="AB83" s="203">
        <v>24121</v>
      </c>
      <c r="AC83" s="202" t="s">
        <v>501</v>
      </c>
      <c r="AD83" s="206">
        <v>44236</v>
      </c>
      <c r="AE83" s="206">
        <v>44550</v>
      </c>
      <c r="AF83" s="202" t="s">
        <v>768</v>
      </c>
      <c r="AG83" s="202" t="s">
        <v>111</v>
      </c>
    </row>
    <row r="84" spans="1:33" ht="272.45" customHeight="1" x14ac:dyDescent="0.35">
      <c r="A84" s="119">
        <v>56</v>
      </c>
      <c r="B84" s="158" t="s">
        <v>180</v>
      </c>
      <c r="C84" s="161" t="s">
        <v>118</v>
      </c>
      <c r="D84" s="162">
        <v>80101706</v>
      </c>
      <c r="E84" s="163" t="s">
        <v>265</v>
      </c>
      <c r="F84" s="162" t="s">
        <v>60</v>
      </c>
      <c r="G84" s="151">
        <v>1</v>
      </c>
      <c r="H84" s="151" t="s">
        <v>181</v>
      </c>
      <c r="I84" s="152">
        <v>10.5</v>
      </c>
      <c r="J84" s="153" t="s">
        <v>115</v>
      </c>
      <c r="K84" s="151" t="s">
        <v>146</v>
      </c>
      <c r="L84" s="151" t="s">
        <v>177</v>
      </c>
      <c r="M84" s="155">
        <v>69116667</v>
      </c>
      <c r="N84" s="156">
        <v>69116667</v>
      </c>
      <c r="O84" s="151" t="s">
        <v>64</v>
      </c>
      <c r="P84" s="151" t="s">
        <v>65</v>
      </c>
      <c r="Q84" s="164" t="s">
        <v>182</v>
      </c>
      <c r="S84" s="199" t="s">
        <v>985</v>
      </c>
      <c r="T84" s="202" t="s">
        <v>986</v>
      </c>
      <c r="U84" s="201">
        <v>44230</v>
      </c>
      <c r="V84" s="202" t="s">
        <v>987</v>
      </c>
      <c r="W84" s="203" t="s">
        <v>507</v>
      </c>
      <c r="X84" s="232">
        <v>68249999</v>
      </c>
      <c r="Y84" s="233">
        <v>0</v>
      </c>
      <c r="Z84" s="232">
        <v>68249999</v>
      </c>
      <c r="AA84" s="202" t="s">
        <v>988</v>
      </c>
      <c r="AB84" s="203">
        <v>21321</v>
      </c>
      <c r="AC84" s="202" t="s">
        <v>501</v>
      </c>
      <c r="AD84" s="206">
        <v>44231</v>
      </c>
      <c r="AE84" s="206">
        <v>44550</v>
      </c>
      <c r="AF84" s="202" t="s">
        <v>989</v>
      </c>
      <c r="AG84" s="202" t="s">
        <v>118</v>
      </c>
    </row>
    <row r="85" spans="1:33" ht="272.45" customHeight="1" x14ac:dyDescent="0.35">
      <c r="A85" s="119">
        <v>57</v>
      </c>
      <c r="B85" s="158" t="s">
        <v>183</v>
      </c>
      <c r="C85" s="161" t="s">
        <v>118</v>
      </c>
      <c r="D85" s="162">
        <v>80101706</v>
      </c>
      <c r="E85" s="163" t="s">
        <v>266</v>
      </c>
      <c r="F85" s="162" t="s">
        <v>60</v>
      </c>
      <c r="G85" s="151">
        <v>1</v>
      </c>
      <c r="H85" s="151" t="s">
        <v>176</v>
      </c>
      <c r="I85" s="152">
        <v>11.5</v>
      </c>
      <c r="J85" s="153" t="s">
        <v>115</v>
      </c>
      <c r="K85" s="151" t="s">
        <v>146</v>
      </c>
      <c r="L85" s="151" t="s">
        <v>177</v>
      </c>
      <c r="M85" s="155">
        <v>96087721</v>
      </c>
      <c r="N85" s="156">
        <v>96087721</v>
      </c>
      <c r="O85" s="151" t="s">
        <v>64</v>
      </c>
      <c r="P85" s="151" t="s">
        <v>65</v>
      </c>
      <c r="Q85" s="164" t="s">
        <v>182</v>
      </c>
      <c r="S85" s="199" t="s">
        <v>551</v>
      </c>
      <c r="T85" s="202" t="s">
        <v>552</v>
      </c>
      <c r="U85" s="201">
        <v>44211</v>
      </c>
      <c r="V85" s="202" t="s">
        <v>553</v>
      </c>
      <c r="W85" s="203" t="s">
        <v>507</v>
      </c>
      <c r="X85" s="116">
        <v>95801747</v>
      </c>
      <c r="Y85" s="117">
        <v>0</v>
      </c>
      <c r="Z85" s="116">
        <v>95801747</v>
      </c>
      <c r="AA85" s="202" t="s">
        <v>554</v>
      </c>
      <c r="AB85" s="203">
        <v>16621</v>
      </c>
      <c r="AC85" s="202" t="s">
        <v>501</v>
      </c>
      <c r="AD85" s="206">
        <v>44212</v>
      </c>
      <c r="AE85" s="206">
        <v>44550</v>
      </c>
      <c r="AF85" s="202" t="s">
        <v>555</v>
      </c>
      <c r="AG85" s="202" t="s">
        <v>118</v>
      </c>
    </row>
    <row r="86" spans="1:33" ht="272.45" customHeight="1" x14ac:dyDescent="0.35">
      <c r="A86" s="119">
        <v>58</v>
      </c>
      <c r="B86" s="158" t="s">
        <v>183</v>
      </c>
      <c r="C86" s="161" t="s">
        <v>118</v>
      </c>
      <c r="D86" s="162">
        <v>80101706</v>
      </c>
      <c r="E86" s="163" t="s">
        <v>267</v>
      </c>
      <c r="F86" s="162" t="s">
        <v>60</v>
      </c>
      <c r="G86" s="151">
        <v>1</v>
      </c>
      <c r="H86" s="151" t="s">
        <v>176</v>
      </c>
      <c r="I86" s="152">
        <v>11.5</v>
      </c>
      <c r="J86" s="153" t="s">
        <v>115</v>
      </c>
      <c r="K86" s="151" t="s">
        <v>146</v>
      </c>
      <c r="L86" s="151" t="s">
        <v>177</v>
      </c>
      <c r="M86" s="155">
        <v>32564224</v>
      </c>
      <c r="N86" s="156">
        <v>32564224</v>
      </c>
      <c r="O86" s="151" t="s">
        <v>64</v>
      </c>
      <c r="P86" s="151" t="s">
        <v>65</v>
      </c>
      <c r="Q86" s="164" t="s">
        <v>182</v>
      </c>
      <c r="S86" s="199" t="s">
        <v>556</v>
      </c>
      <c r="T86" s="202" t="s">
        <v>557</v>
      </c>
      <c r="U86" s="201">
        <v>44210</v>
      </c>
      <c r="V86" s="202" t="s">
        <v>558</v>
      </c>
      <c r="W86" s="203" t="s">
        <v>507</v>
      </c>
      <c r="X86" s="116">
        <v>32564224</v>
      </c>
      <c r="Y86" s="117">
        <v>0</v>
      </c>
      <c r="Z86" s="116">
        <v>32564224</v>
      </c>
      <c r="AA86" s="202" t="s">
        <v>559</v>
      </c>
      <c r="AB86" s="203">
        <v>17821</v>
      </c>
      <c r="AC86" s="202" t="s">
        <v>501</v>
      </c>
      <c r="AD86" s="206">
        <v>44212</v>
      </c>
      <c r="AE86" s="206">
        <v>44550</v>
      </c>
      <c r="AF86" s="202" t="s">
        <v>560</v>
      </c>
      <c r="AG86" s="202" t="s">
        <v>118</v>
      </c>
    </row>
    <row r="87" spans="1:33" ht="272.45" customHeight="1" x14ac:dyDescent="0.35">
      <c r="A87" s="119">
        <v>59</v>
      </c>
      <c r="B87" s="158" t="s">
        <v>183</v>
      </c>
      <c r="C87" s="161" t="s">
        <v>118</v>
      </c>
      <c r="D87" s="162">
        <v>80101706</v>
      </c>
      <c r="E87" s="163" t="s">
        <v>268</v>
      </c>
      <c r="F87" s="162" t="s">
        <v>60</v>
      </c>
      <c r="G87" s="151">
        <v>1</v>
      </c>
      <c r="H87" s="151" t="s">
        <v>176</v>
      </c>
      <c r="I87" s="152">
        <v>11.5</v>
      </c>
      <c r="J87" s="153" t="s">
        <v>115</v>
      </c>
      <c r="K87" s="151" t="s">
        <v>146</v>
      </c>
      <c r="L87" s="151" t="s">
        <v>177</v>
      </c>
      <c r="M87" s="155">
        <v>70943488</v>
      </c>
      <c r="N87" s="156">
        <v>70943488</v>
      </c>
      <c r="O87" s="151" t="s">
        <v>64</v>
      </c>
      <c r="P87" s="151" t="s">
        <v>65</v>
      </c>
      <c r="Q87" s="164" t="s">
        <v>182</v>
      </c>
      <c r="S87" s="199" t="s">
        <v>561</v>
      </c>
      <c r="T87" s="202" t="s">
        <v>562</v>
      </c>
      <c r="U87" s="201">
        <v>44211</v>
      </c>
      <c r="V87" s="202" t="s">
        <v>563</v>
      </c>
      <c r="W87" s="203" t="s">
        <v>507</v>
      </c>
      <c r="X87" s="116">
        <v>70943488</v>
      </c>
      <c r="Y87" s="117">
        <v>0</v>
      </c>
      <c r="Z87" s="116">
        <v>70943488</v>
      </c>
      <c r="AA87" s="202" t="s">
        <v>564</v>
      </c>
      <c r="AB87" s="203">
        <v>17921</v>
      </c>
      <c r="AC87" s="202" t="s">
        <v>501</v>
      </c>
      <c r="AD87" s="206">
        <v>44211</v>
      </c>
      <c r="AE87" s="206">
        <v>44550</v>
      </c>
      <c r="AF87" s="202" t="s">
        <v>565</v>
      </c>
      <c r="AG87" s="202" t="s">
        <v>118</v>
      </c>
    </row>
    <row r="88" spans="1:33" ht="272.45" customHeight="1" x14ac:dyDescent="0.35">
      <c r="A88" s="119">
        <v>60</v>
      </c>
      <c r="B88" s="158" t="s">
        <v>184</v>
      </c>
      <c r="C88" s="161" t="s">
        <v>118</v>
      </c>
      <c r="D88" s="162">
        <v>80101706</v>
      </c>
      <c r="E88" s="163" t="s">
        <v>269</v>
      </c>
      <c r="F88" s="162" t="s">
        <v>60</v>
      </c>
      <c r="G88" s="151">
        <v>1</v>
      </c>
      <c r="H88" s="151" t="s">
        <v>181</v>
      </c>
      <c r="I88" s="152">
        <v>10.5</v>
      </c>
      <c r="J88" s="153" t="s">
        <v>115</v>
      </c>
      <c r="K88" s="151" t="s">
        <v>146</v>
      </c>
      <c r="L88" s="151" t="s">
        <v>161</v>
      </c>
      <c r="M88" s="155">
        <v>59624928</v>
      </c>
      <c r="N88" s="156">
        <v>59624928</v>
      </c>
      <c r="O88" s="151" t="s">
        <v>64</v>
      </c>
      <c r="P88" s="151" t="s">
        <v>65</v>
      </c>
      <c r="Q88" s="164" t="s">
        <v>182</v>
      </c>
      <c r="S88" s="199" t="s">
        <v>990</v>
      </c>
      <c r="T88" s="202" t="s">
        <v>991</v>
      </c>
      <c r="U88" s="201">
        <v>44229</v>
      </c>
      <c r="V88" s="202" t="s">
        <v>992</v>
      </c>
      <c r="W88" s="203" t="s">
        <v>507</v>
      </c>
      <c r="X88" s="232">
        <v>59064192</v>
      </c>
      <c r="Y88" s="233">
        <v>0</v>
      </c>
      <c r="Z88" s="232">
        <v>59064192</v>
      </c>
      <c r="AA88" s="202" t="s">
        <v>993</v>
      </c>
      <c r="AB88" s="203">
        <v>10821</v>
      </c>
      <c r="AC88" s="202" t="s">
        <v>501</v>
      </c>
      <c r="AD88" s="206">
        <v>44230</v>
      </c>
      <c r="AE88" s="206">
        <v>44550</v>
      </c>
      <c r="AF88" s="202" t="s">
        <v>989</v>
      </c>
      <c r="AG88" s="202" t="s">
        <v>118</v>
      </c>
    </row>
    <row r="89" spans="1:33" ht="272.45" customHeight="1" x14ac:dyDescent="0.35">
      <c r="A89" s="119">
        <v>61</v>
      </c>
      <c r="B89" s="158" t="s">
        <v>199</v>
      </c>
      <c r="C89" s="161" t="s">
        <v>118</v>
      </c>
      <c r="D89" s="162">
        <v>80101706</v>
      </c>
      <c r="E89" s="163" t="s">
        <v>270</v>
      </c>
      <c r="F89" s="162" t="s">
        <v>60</v>
      </c>
      <c r="G89" s="151">
        <v>1</v>
      </c>
      <c r="H89" s="151" t="s">
        <v>181</v>
      </c>
      <c r="I89" s="152">
        <v>10.5</v>
      </c>
      <c r="J89" s="153" t="s">
        <v>115</v>
      </c>
      <c r="K89" s="151" t="s">
        <v>146</v>
      </c>
      <c r="L89" s="151" t="s">
        <v>161</v>
      </c>
      <c r="M89" s="155">
        <v>59624928</v>
      </c>
      <c r="N89" s="156">
        <v>59624928</v>
      </c>
      <c r="O89" s="151" t="s">
        <v>64</v>
      </c>
      <c r="P89" s="151" t="s">
        <v>65</v>
      </c>
      <c r="Q89" s="164" t="s">
        <v>182</v>
      </c>
      <c r="S89" s="199" t="s">
        <v>1322</v>
      </c>
      <c r="T89" s="202" t="s">
        <v>1323</v>
      </c>
      <c r="U89" s="201">
        <v>44251</v>
      </c>
      <c r="V89" s="202" t="s">
        <v>1324</v>
      </c>
      <c r="W89" s="203" t="s">
        <v>507</v>
      </c>
      <c r="X89" s="116">
        <v>54952128</v>
      </c>
      <c r="Y89" s="117">
        <v>0</v>
      </c>
      <c r="Z89" s="116">
        <v>54952128</v>
      </c>
      <c r="AA89" s="202" t="s">
        <v>1325</v>
      </c>
      <c r="AB89" s="203">
        <v>25021</v>
      </c>
      <c r="AC89" s="202" t="s">
        <v>501</v>
      </c>
      <c r="AD89" s="206">
        <v>44253</v>
      </c>
      <c r="AE89" s="206">
        <v>44550</v>
      </c>
      <c r="AF89" s="202" t="s">
        <v>560</v>
      </c>
      <c r="AG89" s="202" t="s">
        <v>118</v>
      </c>
    </row>
    <row r="90" spans="1:33" ht="272.45" customHeight="1" x14ac:dyDescent="0.35">
      <c r="A90" s="119">
        <v>62</v>
      </c>
      <c r="B90" s="158" t="s">
        <v>184</v>
      </c>
      <c r="C90" s="161" t="s">
        <v>118</v>
      </c>
      <c r="D90" s="162">
        <v>80101706</v>
      </c>
      <c r="E90" s="163" t="s">
        <v>271</v>
      </c>
      <c r="F90" s="162" t="s">
        <v>60</v>
      </c>
      <c r="G90" s="151">
        <v>1</v>
      </c>
      <c r="H90" s="151" t="s">
        <v>181</v>
      </c>
      <c r="I90" s="152">
        <v>10.5</v>
      </c>
      <c r="J90" s="153" t="s">
        <v>115</v>
      </c>
      <c r="K90" s="151" t="s">
        <v>146</v>
      </c>
      <c r="L90" s="151" t="s">
        <v>161</v>
      </c>
      <c r="M90" s="155">
        <v>59624928</v>
      </c>
      <c r="N90" s="156">
        <v>59624928</v>
      </c>
      <c r="O90" s="151" t="s">
        <v>64</v>
      </c>
      <c r="P90" s="151" t="s">
        <v>65</v>
      </c>
      <c r="Q90" s="164" t="s">
        <v>182</v>
      </c>
      <c r="S90" s="199" t="s">
        <v>994</v>
      </c>
      <c r="T90" s="202" t="s">
        <v>995</v>
      </c>
      <c r="U90" s="201">
        <v>44230</v>
      </c>
      <c r="V90" s="202" t="s">
        <v>992</v>
      </c>
      <c r="W90" s="203" t="s">
        <v>507</v>
      </c>
      <c r="X90" s="232">
        <v>59064192</v>
      </c>
      <c r="Y90" s="233">
        <v>0</v>
      </c>
      <c r="Z90" s="232">
        <v>59064192</v>
      </c>
      <c r="AA90" s="202" t="s">
        <v>993</v>
      </c>
      <c r="AB90" s="203">
        <v>11021</v>
      </c>
      <c r="AC90" s="202" t="s">
        <v>501</v>
      </c>
      <c r="AD90" s="206">
        <v>44230</v>
      </c>
      <c r="AE90" s="206">
        <v>44550</v>
      </c>
      <c r="AF90" s="202" t="s">
        <v>989</v>
      </c>
      <c r="AG90" s="202" t="s">
        <v>118</v>
      </c>
    </row>
    <row r="91" spans="1:33" ht="272.45" customHeight="1" x14ac:dyDescent="0.35">
      <c r="A91" s="119">
        <v>63</v>
      </c>
      <c r="B91" s="158" t="s">
        <v>185</v>
      </c>
      <c r="C91" s="161" t="s">
        <v>118</v>
      </c>
      <c r="D91" s="162">
        <v>80101706</v>
      </c>
      <c r="E91" s="163" t="s">
        <v>272</v>
      </c>
      <c r="F91" s="162" t="s">
        <v>60</v>
      </c>
      <c r="G91" s="151">
        <v>1</v>
      </c>
      <c r="H91" s="151" t="s">
        <v>181</v>
      </c>
      <c r="I91" s="152">
        <v>10.5</v>
      </c>
      <c r="J91" s="153" t="s">
        <v>115</v>
      </c>
      <c r="K91" s="151" t="s">
        <v>146</v>
      </c>
      <c r="L91" s="151" t="s">
        <v>161</v>
      </c>
      <c r="M91" s="155">
        <v>59624928</v>
      </c>
      <c r="N91" s="156">
        <v>59624928</v>
      </c>
      <c r="O91" s="151" t="s">
        <v>64</v>
      </c>
      <c r="P91" s="151" t="s">
        <v>65</v>
      </c>
      <c r="Q91" s="164" t="s">
        <v>182</v>
      </c>
      <c r="S91" s="199" t="s">
        <v>996</v>
      </c>
      <c r="T91" s="202" t="s">
        <v>997</v>
      </c>
      <c r="U91" s="201">
        <v>44235</v>
      </c>
      <c r="V91" s="202" t="s">
        <v>998</v>
      </c>
      <c r="W91" s="203" t="s">
        <v>507</v>
      </c>
      <c r="X91" s="232">
        <v>57942720</v>
      </c>
      <c r="Y91" s="233">
        <v>0</v>
      </c>
      <c r="Z91" s="232">
        <v>57942720</v>
      </c>
      <c r="AA91" s="202" t="s">
        <v>999</v>
      </c>
      <c r="AB91" s="203">
        <v>11121</v>
      </c>
      <c r="AC91" s="202" t="s">
        <v>501</v>
      </c>
      <c r="AD91" s="206">
        <v>44236</v>
      </c>
      <c r="AE91" s="206">
        <v>44550</v>
      </c>
      <c r="AF91" s="202" t="s">
        <v>560</v>
      </c>
      <c r="AG91" s="202" t="s">
        <v>118</v>
      </c>
    </row>
    <row r="92" spans="1:33" ht="272.45" customHeight="1" x14ac:dyDescent="0.35">
      <c r="A92" s="119">
        <v>64</v>
      </c>
      <c r="B92" s="158" t="s">
        <v>216</v>
      </c>
      <c r="C92" s="161" t="s">
        <v>118</v>
      </c>
      <c r="D92" s="162">
        <v>80101706</v>
      </c>
      <c r="E92" s="163" t="s">
        <v>273</v>
      </c>
      <c r="F92" s="162" t="s">
        <v>60</v>
      </c>
      <c r="G92" s="151">
        <v>1</v>
      </c>
      <c r="H92" s="151" t="s">
        <v>181</v>
      </c>
      <c r="I92" s="152">
        <v>10.5</v>
      </c>
      <c r="J92" s="153" t="s">
        <v>115</v>
      </c>
      <c r="K92" s="151" t="s">
        <v>146</v>
      </c>
      <c r="L92" s="151" t="s">
        <v>177</v>
      </c>
      <c r="M92" s="155">
        <v>69116667</v>
      </c>
      <c r="N92" s="156">
        <v>69116667</v>
      </c>
      <c r="O92" s="151" t="s">
        <v>64</v>
      </c>
      <c r="P92" s="151" t="s">
        <v>65</v>
      </c>
      <c r="Q92" s="164" t="s">
        <v>182</v>
      </c>
      <c r="S92" s="199" t="s">
        <v>1000</v>
      </c>
      <c r="T92" s="202" t="s">
        <v>1001</v>
      </c>
      <c r="U92" s="201">
        <v>44236</v>
      </c>
      <c r="V92" s="202" t="s">
        <v>1002</v>
      </c>
      <c r="W92" s="203" t="s">
        <v>507</v>
      </c>
      <c r="X92" s="232">
        <v>66949999</v>
      </c>
      <c r="Y92" s="233">
        <v>0</v>
      </c>
      <c r="Z92" s="232">
        <v>66949999</v>
      </c>
      <c r="AA92" s="202" t="s">
        <v>1003</v>
      </c>
      <c r="AB92" s="203">
        <v>22521</v>
      </c>
      <c r="AC92" s="202" t="s">
        <v>501</v>
      </c>
      <c r="AD92" s="206">
        <v>44237</v>
      </c>
      <c r="AE92" s="206">
        <v>44550</v>
      </c>
      <c r="AF92" s="202" t="s">
        <v>1004</v>
      </c>
      <c r="AG92" s="202" t="s">
        <v>118</v>
      </c>
    </row>
    <row r="93" spans="1:33" ht="272.45" customHeight="1" x14ac:dyDescent="0.35">
      <c r="A93" s="119">
        <v>65</v>
      </c>
      <c r="B93" s="158" t="s">
        <v>180</v>
      </c>
      <c r="C93" s="161" t="s">
        <v>186</v>
      </c>
      <c r="D93" s="162">
        <v>80101706</v>
      </c>
      <c r="E93" s="163" t="s">
        <v>274</v>
      </c>
      <c r="F93" s="162" t="s">
        <v>60</v>
      </c>
      <c r="G93" s="151">
        <v>1</v>
      </c>
      <c r="H93" s="151" t="s">
        <v>176</v>
      </c>
      <c r="I93" s="152">
        <v>11.5</v>
      </c>
      <c r="J93" s="153" t="s">
        <v>115</v>
      </c>
      <c r="K93" s="151" t="s">
        <v>146</v>
      </c>
      <c r="L93" s="151" t="s">
        <v>177</v>
      </c>
      <c r="M93" s="155">
        <v>116300800</v>
      </c>
      <c r="N93" s="156">
        <v>116300800</v>
      </c>
      <c r="O93" s="151" t="s">
        <v>64</v>
      </c>
      <c r="P93" s="151" t="s">
        <v>65</v>
      </c>
      <c r="Q93" s="164" t="s">
        <v>187</v>
      </c>
      <c r="S93" s="199" t="s">
        <v>566</v>
      </c>
      <c r="T93" s="202" t="s">
        <v>567</v>
      </c>
      <c r="U93" s="201">
        <v>44214</v>
      </c>
      <c r="V93" s="202" t="s">
        <v>568</v>
      </c>
      <c r="W93" s="203" t="s">
        <v>507</v>
      </c>
      <c r="X93" s="116">
        <v>115954667</v>
      </c>
      <c r="Y93" s="117">
        <v>-1038400</v>
      </c>
      <c r="Z93" s="116">
        <v>114916267</v>
      </c>
      <c r="AA93" s="202" t="s">
        <v>569</v>
      </c>
      <c r="AB93" s="203">
        <v>18021</v>
      </c>
      <c r="AC93" s="202" t="s">
        <v>501</v>
      </c>
      <c r="AD93" s="206">
        <v>44216</v>
      </c>
      <c r="AE93" s="206">
        <v>44550</v>
      </c>
      <c r="AF93" s="202" t="s">
        <v>570</v>
      </c>
      <c r="AG93" s="202" t="s">
        <v>571</v>
      </c>
    </row>
    <row r="94" spans="1:33" ht="272.45" customHeight="1" x14ac:dyDescent="0.35">
      <c r="A94" s="119">
        <v>66</v>
      </c>
      <c r="B94" s="158" t="s">
        <v>180</v>
      </c>
      <c r="C94" s="161" t="s">
        <v>186</v>
      </c>
      <c r="D94" s="162">
        <v>80101706</v>
      </c>
      <c r="E94" s="163" t="s">
        <v>275</v>
      </c>
      <c r="F94" s="162" t="s">
        <v>60</v>
      </c>
      <c r="G94" s="151">
        <v>1</v>
      </c>
      <c r="H94" s="151" t="s">
        <v>176</v>
      </c>
      <c r="I94" s="152">
        <v>11.5</v>
      </c>
      <c r="J94" s="153" t="s">
        <v>115</v>
      </c>
      <c r="K94" s="151" t="s">
        <v>146</v>
      </c>
      <c r="L94" s="151" t="s">
        <v>177</v>
      </c>
      <c r="M94" s="155">
        <v>116300800</v>
      </c>
      <c r="N94" s="156">
        <v>116300800</v>
      </c>
      <c r="O94" s="151" t="s">
        <v>64</v>
      </c>
      <c r="P94" s="151" t="s">
        <v>65</v>
      </c>
      <c r="Q94" s="164" t="s">
        <v>187</v>
      </c>
      <c r="S94" s="199" t="s">
        <v>572</v>
      </c>
      <c r="T94" s="202" t="s">
        <v>573</v>
      </c>
      <c r="U94" s="201">
        <v>44210</v>
      </c>
      <c r="V94" s="202" t="s">
        <v>574</v>
      </c>
      <c r="W94" s="203" t="s">
        <v>507</v>
      </c>
      <c r="X94" s="116">
        <v>116300800</v>
      </c>
      <c r="Y94" s="117">
        <v>0</v>
      </c>
      <c r="Z94" s="116">
        <v>116300800</v>
      </c>
      <c r="AA94" s="202" t="s">
        <v>575</v>
      </c>
      <c r="AB94" s="203">
        <v>18121</v>
      </c>
      <c r="AC94" s="202" t="s">
        <v>501</v>
      </c>
      <c r="AD94" s="206">
        <v>44211</v>
      </c>
      <c r="AE94" s="206">
        <v>44550</v>
      </c>
      <c r="AF94" s="202" t="s">
        <v>570</v>
      </c>
      <c r="AG94" s="202" t="s">
        <v>571</v>
      </c>
    </row>
    <row r="95" spans="1:33" ht="272.45" customHeight="1" x14ac:dyDescent="0.35">
      <c r="A95" s="119">
        <v>67</v>
      </c>
      <c r="B95" s="158" t="s">
        <v>188</v>
      </c>
      <c r="C95" s="161" t="s">
        <v>186</v>
      </c>
      <c r="D95" s="162">
        <v>80101706</v>
      </c>
      <c r="E95" s="163" t="s">
        <v>276</v>
      </c>
      <c r="F95" s="162" t="s">
        <v>60</v>
      </c>
      <c r="G95" s="151">
        <v>1</v>
      </c>
      <c r="H95" s="151" t="s">
        <v>176</v>
      </c>
      <c r="I95" s="152">
        <v>11.5</v>
      </c>
      <c r="J95" s="153" t="s">
        <v>115</v>
      </c>
      <c r="K95" s="151" t="s">
        <v>146</v>
      </c>
      <c r="L95" s="151" t="s">
        <v>161</v>
      </c>
      <c r="M95" s="155">
        <v>102019062</v>
      </c>
      <c r="N95" s="156">
        <v>102019062</v>
      </c>
      <c r="O95" s="151" t="s">
        <v>64</v>
      </c>
      <c r="P95" s="151" t="s">
        <v>65</v>
      </c>
      <c r="Q95" s="164" t="s">
        <v>187</v>
      </c>
      <c r="S95" s="199" t="s">
        <v>576</v>
      </c>
      <c r="T95" s="202" t="s">
        <v>577</v>
      </c>
      <c r="U95" s="201">
        <v>44211</v>
      </c>
      <c r="V95" s="202" t="s">
        <v>578</v>
      </c>
      <c r="W95" s="203" t="s">
        <v>507</v>
      </c>
      <c r="X95" s="116">
        <v>102019062</v>
      </c>
      <c r="Y95" s="117">
        <v>0</v>
      </c>
      <c r="Z95" s="116">
        <v>102019062</v>
      </c>
      <c r="AA95" s="202" t="s">
        <v>579</v>
      </c>
      <c r="AB95" s="203">
        <v>11221</v>
      </c>
      <c r="AC95" s="202" t="s">
        <v>501</v>
      </c>
      <c r="AD95" s="206">
        <v>44211</v>
      </c>
      <c r="AE95" s="206">
        <v>44550</v>
      </c>
      <c r="AF95" s="202" t="s">
        <v>570</v>
      </c>
      <c r="AG95" s="202" t="s">
        <v>571</v>
      </c>
    </row>
    <row r="96" spans="1:33" ht="272.45" customHeight="1" x14ac:dyDescent="0.35">
      <c r="A96" s="119">
        <v>68</v>
      </c>
      <c r="B96" s="158" t="s">
        <v>183</v>
      </c>
      <c r="C96" s="161" t="s">
        <v>186</v>
      </c>
      <c r="D96" s="162">
        <v>80101706</v>
      </c>
      <c r="E96" s="163" t="s">
        <v>277</v>
      </c>
      <c r="F96" s="162" t="s">
        <v>60</v>
      </c>
      <c r="G96" s="151">
        <v>1</v>
      </c>
      <c r="H96" s="151" t="s">
        <v>176</v>
      </c>
      <c r="I96" s="152">
        <v>11</v>
      </c>
      <c r="J96" s="153" t="s">
        <v>115</v>
      </c>
      <c r="K96" s="151" t="s">
        <v>146</v>
      </c>
      <c r="L96" s="151" t="s">
        <v>177</v>
      </c>
      <c r="M96" s="155">
        <v>51245040</v>
      </c>
      <c r="N96" s="156">
        <v>51245040</v>
      </c>
      <c r="O96" s="151" t="s">
        <v>64</v>
      </c>
      <c r="P96" s="151" t="s">
        <v>65</v>
      </c>
      <c r="Q96" s="164" t="s">
        <v>187</v>
      </c>
      <c r="S96" s="199" t="s">
        <v>1005</v>
      </c>
      <c r="T96" s="202" t="s">
        <v>1006</v>
      </c>
      <c r="U96" s="201">
        <v>44221</v>
      </c>
      <c r="V96" s="202" t="s">
        <v>1007</v>
      </c>
      <c r="W96" s="203" t="s">
        <v>507</v>
      </c>
      <c r="X96" s="232">
        <v>50622000</v>
      </c>
      <c r="Y96" s="233">
        <v>0</v>
      </c>
      <c r="Z96" s="232">
        <v>50622000</v>
      </c>
      <c r="AA96" s="202" t="s">
        <v>1008</v>
      </c>
      <c r="AB96" s="203">
        <v>20621</v>
      </c>
      <c r="AC96" s="202" t="s">
        <v>501</v>
      </c>
      <c r="AD96" s="206">
        <v>44222</v>
      </c>
      <c r="AE96" s="206">
        <v>44550</v>
      </c>
      <c r="AF96" s="202" t="s">
        <v>570</v>
      </c>
      <c r="AG96" s="202" t="s">
        <v>571</v>
      </c>
    </row>
    <row r="97" spans="1:33" ht="272.45" customHeight="1" x14ac:dyDescent="0.35">
      <c r="A97" s="119">
        <v>69</v>
      </c>
      <c r="B97" s="158" t="s">
        <v>189</v>
      </c>
      <c r="C97" s="161" t="s">
        <v>186</v>
      </c>
      <c r="D97" s="162">
        <v>80101706</v>
      </c>
      <c r="E97" s="163" t="s">
        <v>278</v>
      </c>
      <c r="F97" s="162" t="s">
        <v>60</v>
      </c>
      <c r="G97" s="151">
        <v>1</v>
      </c>
      <c r="H97" s="151" t="s">
        <v>176</v>
      </c>
      <c r="I97" s="152">
        <v>11.5</v>
      </c>
      <c r="J97" s="153" t="s">
        <v>115</v>
      </c>
      <c r="K97" s="151" t="s">
        <v>146</v>
      </c>
      <c r="L97" s="151" t="s">
        <v>161</v>
      </c>
      <c r="M97" s="155">
        <v>90168010</v>
      </c>
      <c r="N97" s="156">
        <v>90168010</v>
      </c>
      <c r="O97" s="151" t="s">
        <v>64</v>
      </c>
      <c r="P97" s="151" t="s">
        <v>65</v>
      </c>
      <c r="Q97" s="164" t="s">
        <v>187</v>
      </c>
      <c r="S97" s="199" t="s">
        <v>580</v>
      </c>
      <c r="T97" s="202" t="s">
        <v>581</v>
      </c>
      <c r="U97" s="201">
        <v>44211</v>
      </c>
      <c r="V97" s="202" t="s">
        <v>582</v>
      </c>
      <c r="W97" s="203" t="s">
        <v>507</v>
      </c>
      <c r="X97" s="116">
        <v>90168008</v>
      </c>
      <c r="Y97" s="117">
        <v>-536715</v>
      </c>
      <c r="Z97" s="116">
        <v>89631293</v>
      </c>
      <c r="AA97" s="202" t="s">
        <v>583</v>
      </c>
      <c r="AB97" s="203">
        <v>11321</v>
      </c>
      <c r="AC97" s="202" t="s">
        <v>501</v>
      </c>
      <c r="AD97" s="206">
        <v>44214</v>
      </c>
      <c r="AE97" s="206">
        <v>44550</v>
      </c>
      <c r="AF97" s="202" t="s">
        <v>570</v>
      </c>
      <c r="AG97" s="202" t="s">
        <v>571</v>
      </c>
    </row>
    <row r="98" spans="1:33" ht="272.45" customHeight="1" x14ac:dyDescent="0.35">
      <c r="A98" s="119">
        <v>70</v>
      </c>
      <c r="B98" s="158" t="s">
        <v>190</v>
      </c>
      <c r="C98" s="161" t="s">
        <v>186</v>
      </c>
      <c r="D98" s="162">
        <v>80101706</v>
      </c>
      <c r="E98" s="163" t="s">
        <v>279</v>
      </c>
      <c r="F98" s="162" t="s">
        <v>60</v>
      </c>
      <c r="G98" s="151">
        <v>1</v>
      </c>
      <c r="H98" s="151" t="s">
        <v>176</v>
      </c>
      <c r="I98" s="152">
        <v>11.5</v>
      </c>
      <c r="J98" s="153" t="s">
        <v>115</v>
      </c>
      <c r="K98" s="151" t="s">
        <v>146</v>
      </c>
      <c r="L98" s="151" t="s">
        <v>161</v>
      </c>
      <c r="M98" s="155">
        <v>90168010</v>
      </c>
      <c r="N98" s="156">
        <v>90168010</v>
      </c>
      <c r="O98" s="151" t="s">
        <v>64</v>
      </c>
      <c r="P98" s="151" t="s">
        <v>65</v>
      </c>
      <c r="Q98" s="164" t="s">
        <v>187</v>
      </c>
      <c r="S98" s="199" t="s">
        <v>584</v>
      </c>
      <c r="T98" s="202" t="s">
        <v>585</v>
      </c>
      <c r="U98" s="201">
        <v>44210</v>
      </c>
      <c r="V98" s="202" t="s">
        <v>586</v>
      </c>
      <c r="W98" s="203" t="s">
        <v>507</v>
      </c>
      <c r="X98" s="116">
        <v>90168008</v>
      </c>
      <c r="Y98" s="117">
        <v>0</v>
      </c>
      <c r="Z98" s="116">
        <v>90168008</v>
      </c>
      <c r="AA98" s="202" t="s">
        <v>587</v>
      </c>
      <c r="AB98" s="203">
        <v>11421</v>
      </c>
      <c r="AC98" s="202" t="s">
        <v>501</v>
      </c>
      <c r="AD98" s="206">
        <v>44211</v>
      </c>
      <c r="AE98" s="206">
        <v>44550</v>
      </c>
      <c r="AF98" s="202" t="s">
        <v>570</v>
      </c>
      <c r="AG98" s="202" t="s">
        <v>571</v>
      </c>
    </row>
    <row r="99" spans="1:33" ht="272.45" customHeight="1" x14ac:dyDescent="0.35">
      <c r="A99" s="119">
        <v>71</v>
      </c>
      <c r="B99" s="158" t="s">
        <v>183</v>
      </c>
      <c r="C99" s="161" t="s">
        <v>186</v>
      </c>
      <c r="D99" s="162">
        <v>80101706</v>
      </c>
      <c r="E99" s="163" t="s">
        <v>280</v>
      </c>
      <c r="F99" s="162" t="s">
        <v>60</v>
      </c>
      <c r="G99" s="151">
        <v>1</v>
      </c>
      <c r="H99" s="151" t="s">
        <v>176</v>
      </c>
      <c r="I99" s="152">
        <v>11.5</v>
      </c>
      <c r="J99" s="153" t="s">
        <v>115</v>
      </c>
      <c r="K99" s="151" t="s">
        <v>146</v>
      </c>
      <c r="L99" s="151" t="s">
        <v>177</v>
      </c>
      <c r="M99" s="155">
        <v>102019062</v>
      </c>
      <c r="N99" s="156">
        <v>102019062</v>
      </c>
      <c r="O99" s="151" t="s">
        <v>64</v>
      </c>
      <c r="P99" s="151" t="s">
        <v>65</v>
      </c>
      <c r="Q99" s="164" t="s">
        <v>187</v>
      </c>
      <c r="S99" s="199" t="s">
        <v>588</v>
      </c>
      <c r="T99" s="202" t="s">
        <v>589</v>
      </c>
      <c r="U99" s="201">
        <v>44211</v>
      </c>
      <c r="V99" s="202" t="s">
        <v>590</v>
      </c>
      <c r="W99" s="203" t="s">
        <v>507</v>
      </c>
      <c r="X99" s="116">
        <v>101715435</v>
      </c>
      <c r="Y99" s="117">
        <v>-303628</v>
      </c>
      <c r="Z99" s="116">
        <v>101411807</v>
      </c>
      <c r="AA99" s="202" t="s">
        <v>591</v>
      </c>
      <c r="AB99" s="203">
        <v>18221</v>
      </c>
      <c r="AC99" s="202" t="s">
        <v>501</v>
      </c>
      <c r="AD99" s="206">
        <v>44214</v>
      </c>
      <c r="AE99" s="206">
        <v>44550</v>
      </c>
      <c r="AF99" s="202" t="s">
        <v>570</v>
      </c>
      <c r="AG99" s="202" t="s">
        <v>571</v>
      </c>
    </row>
    <row r="100" spans="1:33" ht="272.45" customHeight="1" x14ac:dyDescent="0.35">
      <c r="A100" s="119">
        <v>72</v>
      </c>
      <c r="B100" s="158" t="s">
        <v>175</v>
      </c>
      <c r="C100" s="161" t="s">
        <v>186</v>
      </c>
      <c r="D100" s="162">
        <v>80101706</v>
      </c>
      <c r="E100" s="163" t="s">
        <v>281</v>
      </c>
      <c r="F100" s="162" t="s">
        <v>60</v>
      </c>
      <c r="G100" s="151">
        <v>1</v>
      </c>
      <c r="H100" s="151" t="s">
        <v>176</v>
      </c>
      <c r="I100" s="152">
        <v>11</v>
      </c>
      <c r="J100" s="153" t="s">
        <v>115</v>
      </c>
      <c r="K100" s="151" t="s">
        <v>146</v>
      </c>
      <c r="L100" s="151" t="s">
        <v>177</v>
      </c>
      <c r="M100" s="155">
        <v>81555936</v>
      </c>
      <c r="N100" s="156">
        <v>81555936</v>
      </c>
      <c r="O100" s="151" t="s">
        <v>64</v>
      </c>
      <c r="P100" s="151" t="s">
        <v>65</v>
      </c>
      <c r="Q100" s="164" t="s">
        <v>187</v>
      </c>
      <c r="S100" s="199" t="s">
        <v>1009</v>
      </c>
      <c r="T100" s="202" t="s">
        <v>1010</v>
      </c>
      <c r="U100" s="201">
        <v>44221</v>
      </c>
      <c r="V100" s="202" t="s">
        <v>1011</v>
      </c>
      <c r="W100" s="203" t="s">
        <v>507</v>
      </c>
      <c r="X100" s="116">
        <v>80320240</v>
      </c>
      <c r="Y100" s="117">
        <v>0</v>
      </c>
      <c r="Z100" s="116">
        <v>80320240</v>
      </c>
      <c r="AA100" s="202" t="s">
        <v>1012</v>
      </c>
      <c r="AB100" s="203">
        <v>23921</v>
      </c>
      <c r="AC100" s="202" t="s">
        <v>501</v>
      </c>
      <c r="AD100" s="206">
        <v>44222</v>
      </c>
      <c r="AE100" s="206">
        <v>44550</v>
      </c>
      <c r="AF100" s="202" t="s">
        <v>570</v>
      </c>
      <c r="AG100" s="202" t="s">
        <v>571</v>
      </c>
    </row>
    <row r="101" spans="1:33" ht="272.45" customHeight="1" x14ac:dyDescent="0.35">
      <c r="A101" s="119">
        <v>73</v>
      </c>
      <c r="B101" s="158" t="s">
        <v>180</v>
      </c>
      <c r="C101" s="161" t="s">
        <v>186</v>
      </c>
      <c r="D101" s="162">
        <v>80101706</v>
      </c>
      <c r="E101" s="163" t="s">
        <v>282</v>
      </c>
      <c r="F101" s="162" t="s">
        <v>60</v>
      </c>
      <c r="G101" s="151">
        <v>1</v>
      </c>
      <c r="H101" s="151" t="s">
        <v>176</v>
      </c>
      <c r="I101" s="152">
        <v>11</v>
      </c>
      <c r="J101" s="153" t="s">
        <v>115</v>
      </c>
      <c r="K101" s="151" t="s">
        <v>146</v>
      </c>
      <c r="L101" s="151" t="s">
        <v>177</v>
      </c>
      <c r="M101" s="155">
        <v>28729067</v>
      </c>
      <c r="N101" s="156">
        <v>28729067</v>
      </c>
      <c r="O101" s="151" t="s">
        <v>64</v>
      </c>
      <c r="P101" s="151" t="s">
        <v>65</v>
      </c>
      <c r="Q101" s="164" t="s">
        <v>187</v>
      </c>
      <c r="S101" s="199" t="s">
        <v>1013</v>
      </c>
      <c r="T101" s="202" t="s">
        <v>1014</v>
      </c>
      <c r="U101" s="201">
        <v>44218</v>
      </c>
      <c r="V101" s="202" t="s">
        <v>1015</v>
      </c>
      <c r="W101" s="203" t="s">
        <v>507</v>
      </c>
      <c r="X101" s="116">
        <v>28209867</v>
      </c>
      <c r="Y101" s="117">
        <v>0</v>
      </c>
      <c r="Z101" s="116">
        <v>28209867</v>
      </c>
      <c r="AA101" s="202" t="s">
        <v>1016</v>
      </c>
      <c r="AB101" s="203">
        <v>16721</v>
      </c>
      <c r="AC101" s="202" t="s">
        <v>501</v>
      </c>
      <c r="AD101" s="206">
        <v>44219</v>
      </c>
      <c r="AE101" s="206">
        <v>44550</v>
      </c>
      <c r="AF101" s="202" t="s">
        <v>570</v>
      </c>
      <c r="AG101" s="202" t="s">
        <v>571</v>
      </c>
    </row>
    <row r="102" spans="1:33" ht="272.45" customHeight="1" x14ac:dyDescent="0.35">
      <c r="A102" s="119">
        <v>74</v>
      </c>
      <c r="B102" s="158" t="s">
        <v>190</v>
      </c>
      <c r="C102" s="161" t="s">
        <v>186</v>
      </c>
      <c r="D102" s="162">
        <v>80101706</v>
      </c>
      <c r="E102" s="163" t="s">
        <v>283</v>
      </c>
      <c r="F102" s="162" t="s">
        <v>60</v>
      </c>
      <c r="G102" s="151">
        <v>1</v>
      </c>
      <c r="H102" s="151" t="s">
        <v>176</v>
      </c>
      <c r="I102" s="152">
        <v>11</v>
      </c>
      <c r="J102" s="153" t="s">
        <v>115</v>
      </c>
      <c r="K102" s="151" t="s">
        <v>146</v>
      </c>
      <c r="L102" s="151" t="s">
        <v>161</v>
      </c>
      <c r="M102" s="156">
        <v>88557867</v>
      </c>
      <c r="N102" s="156">
        <v>88557867</v>
      </c>
      <c r="O102" s="151" t="s">
        <v>64</v>
      </c>
      <c r="P102" s="151" t="s">
        <v>65</v>
      </c>
      <c r="Q102" s="164" t="s">
        <v>187</v>
      </c>
      <c r="S102" s="199" t="s">
        <v>1017</v>
      </c>
      <c r="T102" s="202" t="s">
        <v>1018</v>
      </c>
      <c r="U102" s="201">
        <v>44225</v>
      </c>
      <c r="V102" s="202" t="s">
        <v>1019</v>
      </c>
      <c r="W102" s="203" t="s">
        <v>507</v>
      </c>
      <c r="X102" s="116">
        <v>85874293</v>
      </c>
      <c r="Y102" s="117">
        <v>0</v>
      </c>
      <c r="Z102" s="116">
        <v>85874293</v>
      </c>
      <c r="AA102" s="202" t="s">
        <v>1020</v>
      </c>
      <c r="AB102" s="203">
        <v>11521</v>
      </c>
      <c r="AC102" s="202" t="s">
        <v>1021</v>
      </c>
      <c r="AD102" s="206">
        <v>44228</v>
      </c>
      <c r="AE102" s="206">
        <v>44550</v>
      </c>
      <c r="AF102" s="202" t="s">
        <v>570</v>
      </c>
      <c r="AG102" s="202" t="s">
        <v>571</v>
      </c>
    </row>
    <row r="103" spans="1:33" ht="272.45" customHeight="1" x14ac:dyDescent="0.35">
      <c r="A103" s="119">
        <v>75</v>
      </c>
      <c r="B103" s="158" t="s">
        <v>189</v>
      </c>
      <c r="C103" s="161" t="s">
        <v>186</v>
      </c>
      <c r="D103" s="162">
        <v>80101706</v>
      </c>
      <c r="E103" s="163" t="s">
        <v>284</v>
      </c>
      <c r="F103" s="162" t="s">
        <v>60</v>
      </c>
      <c r="G103" s="151">
        <v>1</v>
      </c>
      <c r="H103" s="151" t="s">
        <v>176</v>
      </c>
      <c r="I103" s="152">
        <v>11</v>
      </c>
      <c r="J103" s="153" t="s">
        <v>115</v>
      </c>
      <c r="K103" s="151" t="s">
        <v>146</v>
      </c>
      <c r="L103" s="151" t="s">
        <v>161</v>
      </c>
      <c r="M103" s="155">
        <v>88557867</v>
      </c>
      <c r="N103" s="156">
        <v>88557867</v>
      </c>
      <c r="O103" s="151" t="s">
        <v>64</v>
      </c>
      <c r="P103" s="151" t="s">
        <v>65</v>
      </c>
      <c r="Q103" s="164" t="s">
        <v>187</v>
      </c>
      <c r="S103" s="199" t="s">
        <v>1022</v>
      </c>
      <c r="T103" s="202" t="s">
        <v>1023</v>
      </c>
      <c r="U103" s="201">
        <v>44222</v>
      </c>
      <c r="V103" s="202" t="s">
        <v>1024</v>
      </c>
      <c r="W103" s="203" t="s">
        <v>507</v>
      </c>
      <c r="X103" s="116">
        <v>86947721</v>
      </c>
      <c r="Y103" s="117">
        <v>0</v>
      </c>
      <c r="Z103" s="116">
        <v>86947721</v>
      </c>
      <c r="AA103" s="202" t="s">
        <v>1025</v>
      </c>
      <c r="AB103" s="203">
        <v>11621</v>
      </c>
      <c r="AC103" s="202" t="s">
        <v>501</v>
      </c>
      <c r="AD103" s="206">
        <v>44224</v>
      </c>
      <c r="AE103" s="206">
        <v>44550</v>
      </c>
      <c r="AF103" s="202" t="s">
        <v>570</v>
      </c>
      <c r="AG103" s="202" t="s">
        <v>571</v>
      </c>
    </row>
    <row r="104" spans="1:33" ht="272.45" customHeight="1" x14ac:dyDescent="0.35">
      <c r="A104" s="119">
        <v>76</v>
      </c>
      <c r="B104" s="158" t="s">
        <v>190</v>
      </c>
      <c r="C104" s="161" t="s">
        <v>186</v>
      </c>
      <c r="D104" s="162">
        <v>80101706</v>
      </c>
      <c r="E104" s="163" t="s">
        <v>285</v>
      </c>
      <c r="F104" s="162" t="s">
        <v>60</v>
      </c>
      <c r="G104" s="151">
        <v>1</v>
      </c>
      <c r="H104" s="151" t="s">
        <v>176</v>
      </c>
      <c r="I104" s="152">
        <v>11</v>
      </c>
      <c r="J104" s="153" t="s">
        <v>115</v>
      </c>
      <c r="K104" s="151" t="s">
        <v>146</v>
      </c>
      <c r="L104" s="151" t="s">
        <v>161</v>
      </c>
      <c r="M104" s="156">
        <v>66249920</v>
      </c>
      <c r="N104" s="156">
        <v>66249920</v>
      </c>
      <c r="O104" s="151" t="s">
        <v>64</v>
      </c>
      <c r="P104" s="151" t="s">
        <v>65</v>
      </c>
      <c r="Q104" s="164" t="s">
        <v>187</v>
      </c>
      <c r="S104" s="199" t="s">
        <v>1026</v>
      </c>
      <c r="T104" s="202" t="s">
        <v>1027</v>
      </c>
      <c r="U104" s="201">
        <v>44221</v>
      </c>
      <c r="V104" s="202" t="s">
        <v>1028</v>
      </c>
      <c r="W104" s="203" t="s">
        <v>507</v>
      </c>
      <c r="X104" s="116">
        <v>65246134</v>
      </c>
      <c r="Y104" s="117">
        <v>0</v>
      </c>
      <c r="Z104" s="116">
        <v>65246134</v>
      </c>
      <c r="AA104" s="202" t="s">
        <v>1029</v>
      </c>
      <c r="AB104" s="203">
        <v>11721</v>
      </c>
      <c r="AC104" s="202" t="s">
        <v>501</v>
      </c>
      <c r="AD104" s="206">
        <v>44222</v>
      </c>
      <c r="AE104" s="206">
        <v>44550</v>
      </c>
      <c r="AF104" s="202" t="s">
        <v>570</v>
      </c>
      <c r="AG104" s="202" t="s">
        <v>571</v>
      </c>
    </row>
    <row r="105" spans="1:33" ht="272.45" customHeight="1" x14ac:dyDescent="0.35">
      <c r="A105" s="119">
        <v>77</v>
      </c>
      <c r="B105" s="158" t="s">
        <v>190</v>
      </c>
      <c r="C105" s="161" t="s">
        <v>186</v>
      </c>
      <c r="D105" s="162">
        <v>80101706</v>
      </c>
      <c r="E105" s="163" t="s">
        <v>286</v>
      </c>
      <c r="F105" s="162" t="s">
        <v>60</v>
      </c>
      <c r="G105" s="151">
        <v>1</v>
      </c>
      <c r="H105" s="151" t="s">
        <v>176</v>
      </c>
      <c r="I105" s="152">
        <v>11</v>
      </c>
      <c r="J105" s="153" t="s">
        <v>115</v>
      </c>
      <c r="K105" s="151" t="s">
        <v>146</v>
      </c>
      <c r="L105" s="151" t="s">
        <v>161</v>
      </c>
      <c r="M105" s="155">
        <v>88557867</v>
      </c>
      <c r="N105" s="156">
        <v>88557867</v>
      </c>
      <c r="O105" s="151" t="s">
        <v>64</v>
      </c>
      <c r="P105" s="151" t="s">
        <v>65</v>
      </c>
      <c r="Q105" s="164" t="s">
        <v>187</v>
      </c>
      <c r="S105" s="199" t="s">
        <v>1030</v>
      </c>
      <c r="T105" s="202" t="s">
        <v>1031</v>
      </c>
      <c r="U105" s="201">
        <v>44221</v>
      </c>
      <c r="V105" s="202" t="s">
        <v>1032</v>
      </c>
      <c r="W105" s="203" t="s">
        <v>507</v>
      </c>
      <c r="X105" s="116">
        <v>87216078</v>
      </c>
      <c r="Y105" s="117">
        <v>0</v>
      </c>
      <c r="Z105" s="116">
        <v>87216078</v>
      </c>
      <c r="AA105" s="202" t="s">
        <v>1033</v>
      </c>
      <c r="AB105" s="203">
        <v>11821</v>
      </c>
      <c r="AC105" s="202" t="s">
        <v>501</v>
      </c>
      <c r="AD105" s="206">
        <v>44222</v>
      </c>
      <c r="AE105" s="206">
        <v>44550</v>
      </c>
      <c r="AF105" s="202" t="s">
        <v>570</v>
      </c>
      <c r="AG105" s="202" t="s">
        <v>571</v>
      </c>
    </row>
    <row r="106" spans="1:33" ht="272.45" customHeight="1" x14ac:dyDescent="0.35">
      <c r="A106" s="119">
        <v>78</v>
      </c>
      <c r="B106" s="158" t="s">
        <v>190</v>
      </c>
      <c r="C106" s="161" t="s">
        <v>186</v>
      </c>
      <c r="D106" s="162">
        <v>80101706</v>
      </c>
      <c r="E106" s="163" t="s">
        <v>287</v>
      </c>
      <c r="F106" s="162" t="s">
        <v>60</v>
      </c>
      <c r="G106" s="151">
        <v>1</v>
      </c>
      <c r="H106" s="151" t="s">
        <v>176</v>
      </c>
      <c r="I106" s="152">
        <v>11</v>
      </c>
      <c r="J106" s="153" t="s">
        <v>115</v>
      </c>
      <c r="K106" s="151" t="s">
        <v>146</v>
      </c>
      <c r="L106" s="151" t="s">
        <v>161</v>
      </c>
      <c r="M106" s="155">
        <v>66249920</v>
      </c>
      <c r="N106" s="156">
        <v>66249920</v>
      </c>
      <c r="O106" s="151" t="s">
        <v>64</v>
      </c>
      <c r="P106" s="151" t="s">
        <v>65</v>
      </c>
      <c r="Q106" s="164" t="s">
        <v>187</v>
      </c>
      <c r="S106" s="199" t="s">
        <v>1034</v>
      </c>
      <c r="T106" s="202" t="s">
        <v>1035</v>
      </c>
      <c r="U106" s="201">
        <v>44221</v>
      </c>
      <c r="V106" s="202" t="s">
        <v>1036</v>
      </c>
      <c r="W106" s="203" t="s">
        <v>507</v>
      </c>
      <c r="X106" s="116">
        <v>65246133</v>
      </c>
      <c r="Y106" s="117">
        <v>0</v>
      </c>
      <c r="Z106" s="116">
        <v>65246133</v>
      </c>
      <c r="AA106" s="202" t="s">
        <v>1037</v>
      </c>
      <c r="AB106" s="203">
        <v>11921</v>
      </c>
      <c r="AC106" s="202" t="s">
        <v>501</v>
      </c>
      <c r="AD106" s="206">
        <v>44224</v>
      </c>
      <c r="AE106" s="206">
        <v>44550</v>
      </c>
      <c r="AF106" s="202" t="s">
        <v>570</v>
      </c>
      <c r="AG106" s="202" t="s">
        <v>571</v>
      </c>
    </row>
    <row r="107" spans="1:33" ht="272.45" customHeight="1" x14ac:dyDescent="0.35">
      <c r="A107" s="119">
        <v>79</v>
      </c>
      <c r="B107" s="158" t="s">
        <v>190</v>
      </c>
      <c r="C107" s="161" t="s">
        <v>186</v>
      </c>
      <c r="D107" s="162">
        <v>80101706</v>
      </c>
      <c r="E107" s="163" t="s">
        <v>288</v>
      </c>
      <c r="F107" s="162" t="s">
        <v>60</v>
      </c>
      <c r="G107" s="151">
        <v>1</v>
      </c>
      <c r="H107" s="151" t="s">
        <v>176</v>
      </c>
      <c r="I107" s="152">
        <v>11</v>
      </c>
      <c r="J107" s="153" t="s">
        <v>115</v>
      </c>
      <c r="K107" s="151" t="s">
        <v>146</v>
      </c>
      <c r="L107" s="151" t="s">
        <v>161</v>
      </c>
      <c r="M107" s="155">
        <v>31982720</v>
      </c>
      <c r="N107" s="156">
        <v>31982720</v>
      </c>
      <c r="O107" s="151" t="s">
        <v>64</v>
      </c>
      <c r="P107" s="151" t="s">
        <v>65</v>
      </c>
      <c r="Q107" s="164" t="s">
        <v>187</v>
      </c>
      <c r="S107" s="199" t="s">
        <v>1038</v>
      </c>
      <c r="T107" s="202" t="s">
        <v>1039</v>
      </c>
      <c r="U107" s="201">
        <v>44231</v>
      </c>
      <c r="V107" s="202" t="s">
        <v>1040</v>
      </c>
      <c r="W107" s="203" t="s">
        <v>507</v>
      </c>
      <c r="X107" s="116">
        <v>30432042</v>
      </c>
      <c r="Y107" s="117">
        <v>0</v>
      </c>
      <c r="Z107" s="116">
        <v>30432042</v>
      </c>
      <c r="AA107" s="202" t="s">
        <v>1041</v>
      </c>
      <c r="AB107" s="203">
        <v>12021</v>
      </c>
      <c r="AC107" s="202" t="s">
        <v>501</v>
      </c>
      <c r="AD107" s="206">
        <v>44232</v>
      </c>
      <c r="AE107" s="206">
        <v>44550</v>
      </c>
      <c r="AF107" s="202" t="s">
        <v>570</v>
      </c>
      <c r="AG107" s="202" t="s">
        <v>571</v>
      </c>
    </row>
    <row r="108" spans="1:33" ht="272.45" customHeight="1" x14ac:dyDescent="0.35">
      <c r="A108" s="119">
        <v>80</v>
      </c>
      <c r="B108" s="158" t="s">
        <v>191</v>
      </c>
      <c r="C108" s="161" t="s">
        <v>186</v>
      </c>
      <c r="D108" s="162">
        <v>80101706</v>
      </c>
      <c r="E108" s="163" t="s">
        <v>289</v>
      </c>
      <c r="F108" s="162" t="s">
        <v>60</v>
      </c>
      <c r="G108" s="151">
        <v>1</v>
      </c>
      <c r="H108" s="151" t="s">
        <v>176</v>
      </c>
      <c r="I108" s="152">
        <v>11</v>
      </c>
      <c r="J108" s="153" t="s">
        <v>115</v>
      </c>
      <c r="K108" s="151" t="s">
        <v>146</v>
      </c>
      <c r="L108" s="151" t="s">
        <v>161</v>
      </c>
      <c r="M108" s="155">
        <v>66249920</v>
      </c>
      <c r="N108" s="156">
        <v>66249920</v>
      </c>
      <c r="O108" s="151" t="s">
        <v>64</v>
      </c>
      <c r="P108" s="151" t="s">
        <v>65</v>
      </c>
      <c r="Q108" s="164" t="s">
        <v>187</v>
      </c>
      <c r="S108" s="199" t="s">
        <v>1042</v>
      </c>
      <c r="T108" s="202" t="s">
        <v>1043</v>
      </c>
      <c r="U108" s="201">
        <v>44221</v>
      </c>
      <c r="V108" s="202" t="s">
        <v>1044</v>
      </c>
      <c r="W108" s="203" t="s">
        <v>507</v>
      </c>
      <c r="X108" s="116">
        <v>65246133</v>
      </c>
      <c r="Y108" s="117">
        <v>0</v>
      </c>
      <c r="Z108" s="116">
        <v>65246133</v>
      </c>
      <c r="AA108" s="202" t="s">
        <v>1037</v>
      </c>
      <c r="AB108" s="203">
        <v>12121</v>
      </c>
      <c r="AC108" s="202" t="s">
        <v>501</v>
      </c>
      <c r="AD108" s="206">
        <v>44222</v>
      </c>
      <c r="AE108" s="206">
        <v>44550</v>
      </c>
      <c r="AF108" s="202" t="s">
        <v>570</v>
      </c>
      <c r="AG108" s="202" t="s">
        <v>571</v>
      </c>
    </row>
    <row r="109" spans="1:33" ht="272.45" customHeight="1" x14ac:dyDescent="0.35">
      <c r="A109" s="119">
        <v>81</v>
      </c>
      <c r="B109" s="158" t="s">
        <v>190</v>
      </c>
      <c r="C109" s="161" t="s">
        <v>186</v>
      </c>
      <c r="D109" s="162">
        <v>80101706</v>
      </c>
      <c r="E109" s="163" t="s">
        <v>290</v>
      </c>
      <c r="F109" s="162" t="s">
        <v>60</v>
      </c>
      <c r="G109" s="151">
        <v>1</v>
      </c>
      <c r="H109" s="151" t="s">
        <v>176</v>
      </c>
      <c r="I109" s="152">
        <v>11</v>
      </c>
      <c r="J109" s="153" t="s">
        <v>115</v>
      </c>
      <c r="K109" s="151" t="s">
        <v>146</v>
      </c>
      <c r="L109" s="151" t="s">
        <v>161</v>
      </c>
      <c r="M109" s="155">
        <v>58120040</v>
      </c>
      <c r="N109" s="155">
        <v>58120040</v>
      </c>
      <c r="O109" s="151" t="s">
        <v>64</v>
      </c>
      <c r="P109" s="151" t="s">
        <v>65</v>
      </c>
      <c r="Q109" s="164" t="s">
        <v>187</v>
      </c>
      <c r="S109" s="199" t="s">
        <v>1045</v>
      </c>
      <c r="T109" s="202" t="s">
        <v>1046</v>
      </c>
      <c r="U109" s="201">
        <v>44230</v>
      </c>
      <c r="V109" s="202" t="s">
        <v>1047</v>
      </c>
      <c r="W109" s="203" t="s">
        <v>507</v>
      </c>
      <c r="X109" s="116">
        <v>55478219</v>
      </c>
      <c r="Y109" s="117">
        <v>0</v>
      </c>
      <c r="Z109" s="116">
        <v>55478219</v>
      </c>
      <c r="AA109" s="202" t="s">
        <v>988</v>
      </c>
      <c r="AB109" s="203">
        <v>12221</v>
      </c>
      <c r="AC109" s="202" t="s">
        <v>501</v>
      </c>
      <c r="AD109" s="206">
        <v>44231</v>
      </c>
      <c r="AE109" s="206">
        <v>44550</v>
      </c>
      <c r="AF109" s="202" t="s">
        <v>570</v>
      </c>
      <c r="AG109" s="202" t="s">
        <v>571</v>
      </c>
    </row>
    <row r="110" spans="1:33" ht="272.45" customHeight="1" x14ac:dyDescent="0.35">
      <c r="A110" s="119">
        <v>82</v>
      </c>
      <c r="B110" s="158" t="s">
        <v>190</v>
      </c>
      <c r="C110" s="161" t="s">
        <v>186</v>
      </c>
      <c r="D110" s="162">
        <v>80101706</v>
      </c>
      <c r="E110" s="163" t="s">
        <v>291</v>
      </c>
      <c r="F110" s="162" t="s">
        <v>60</v>
      </c>
      <c r="G110" s="151">
        <v>1</v>
      </c>
      <c r="H110" s="151" t="s">
        <v>176</v>
      </c>
      <c r="I110" s="152">
        <v>11</v>
      </c>
      <c r="J110" s="153" t="s">
        <v>115</v>
      </c>
      <c r="K110" s="151" t="s">
        <v>146</v>
      </c>
      <c r="L110" s="151" t="s">
        <v>161</v>
      </c>
      <c r="M110" s="155">
        <v>58120040</v>
      </c>
      <c r="N110" s="155">
        <v>58120040</v>
      </c>
      <c r="O110" s="151" t="s">
        <v>64</v>
      </c>
      <c r="P110" s="151" t="s">
        <v>65</v>
      </c>
      <c r="Q110" s="164" t="s">
        <v>187</v>
      </c>
      <c r="S110" s="199" t="s">
        <v>1048</v>
      </c>
      <c r="T110" s="202" t="s">
        <v>1049</v>
      </c>
      <c r="U110" s="201">
        <v>44230</v>
      </c>
      <c r="V110" s="202" t="s">
        <v>1050</v>
      </c>
      <c r="W110" s="203" t="s">
        <v>507</v>
      </c>
      <c r="X110" s="116">
        <v>55478219</v>
      </c>
      <c r="Y110" s="117">
        <v>0</v>
      </c>
      <c r="Z110" s="116">
        <v>55478219</v>
      </c>
      <c r="AA110" s="202" t="s">
        <v>1051</v>
      </c>
      <c r="AB110" s="203">
        <v>12321</v>
      </c>
      <c r="AC110" s="202" t="s">
        <v>501</v>
      </c>
      <c r="AD110" s="206">
        <v>44231</v>
      </c>
      <c r="AE110" s="206">
        <v>44550</v>
      </c>
      <c r="AF110" s="202" t="s">
        <v>570</v>
      </c>
      <c r="AG110" s="202" t="s">
        <v>571</v>
      </c>
    </row>
    <row r="111" spans="1:33" ht="272.45" customHeight="1" x14ac:dyDescent="0.35">
      <c r="A111" s="119">
        <v>83</v>
      </c>
      <c r="B111" s="158" t="s">
        <v>190</v>
      </c>
      <c r="C111" s="161" t="s">
        <v>186</v>
      </c>
      <c r="D111" s="162">
        <v>80101706</v>
      </c>
      <c r="E111" s="163" t="s">
        <v>292</v>
      </c>
      <c r="F111" s="162" t="s">
        <v>60</v>
      </c>
      <c r="G111" s="151">
        <v>1</v>
      </c>
      <c r="H111" s="151" t="s">
        <v>176</v>
      </c>
      <c r="I111" s="152">
        <v>11</v>
      </c>
      <c r="J111" s="153" t="s">
        <v>115</v>
      </c>
      <c r="K111" s="151" t="s">
        <v>146</v>
      </c>
      <c r="L111" s="151" t="s">
        <v>161</v>
      </c>
      <c r="M111" s="155">
        <v>58120040</v>
      </c>
      <c r="N111" s="155">
        <v>58120040</v>
      </c>
      <c r="O111" s="151" t="s">
        <v>64</v>
      </c>
      <c r="P111" s="151" t="s">
        <v>65</v>
      </c>
      <c r="Q111" s="164" t="s">
        <v>187</v>
      </c>
      <c r="S111" s="199" t="s">
        <v>1052</v>
      </c>
      <c r="T111" s="202" t="s">
        <v>1053</v>
      </c>
      <c r="U111" s="201">
        <v>44225</v>
      </c>
      <c r="V111" s="202" t="s">
        <v>1054</v>
      </c>
      <c r="W111" s="203" t="s">
        <v>507</v>
      </c>
      <c r="X111" s="116">
        <v>56358826</v>
      </c>
      <c r="Y111" s="117">
        <v>0</v>
      </c>
      <c r="Z111" s="116">
        <v>56358826</v>
      </c>
      <c r="AA111" s="202" t="s">
        <v>1055</v>
      </c>
      <c r="AB111" s="203">
        <v>12421</v>
      </c>
      <c r="AC111" s="202" t="s">
        <v>1021</v>
      </c>
      <c r="AD111" s="206">
        <v>44228</v>
      </c>
      <c r="AE111" s="206">
        <v>44550</v>
      </c>
      <c r="AF111" s="202" t="s">
        <v>570</v>
      </c>
      <c r="AG111" s="202" t="s">
        <v>571</v>
      </c>
    </row>
    <row r="112" spans="1:33" ht="272.45" customHeight="1" x14ac:dyDescent="0.35">
      <c r="A112" s="119">
        <v>84</v>
      </c>
      <c r="B112" s="158" t="s">
        <v>190</v>
      </c>
      <c r="C112" s="161" t="s">
        <v>186</v>
      </c>
      <c r="D112" s="162">
        <v>80101706</v>
      </c>
      <c r="E112" s="163" t="s">
        <v>293</v>
      </c>
      <c r="F112" s="162" t="s">
        <v>60</v>
      </c>
      <c r="G112" s="151">
        <v>1</v>
      </c>
      <c r="H112" s="151" t="s">
        <v>176</v>
      </c>
      <c r="I112" s="152">
        <v>11</v>
      </c>
      <c r="J112" s="153" t="s">
        <v>115</v>
      </c>
      <c r="K112" s="151" t="s">
        <v>146</v>
      </c>
      <c r="L112" s="151" t="s">
        <v>161</v>
      </c>
      <c r="M112" s="155">
        <v>58120040</v>
      </c>
      <c r="N112" s="155">
        <v>58120040</v>
      </c>
      <c r="O112" s="151" t="s">
        <v>64</v>
      </c>
      <c r="P112" s="151" t="s">
        <v>65</v>
      </c>
      <c r="Q112" s="164" t="s">
        <v>187</v>
      </c>
      <c r="S112" s="199" t="s">
        <v>1056</v>
      </c>
      <c r="T112" s="202" t="s">
        <v>1057</v>
      </c>
      <c r="U112" s="201">
        <v>44231</v>
      </c>
      <c r="V112" s="202" t="s">
        <v>1058</v>
      </c>
      <c r="W112" s="203" t="s">
        <v>507</v>
      </c>
      <c r="X112" s="116">
        <v>55302098</v>
      </c>
      <c r="Y112" s="117">
        <v>0</v>
      </c>
      <c r="Z112" s="116">
        <v>55302098</v>
      </c>
      <c r="AA112" s="202" t="s">
        <v>1059</v>
      </c>
      <c r="AB112" s="203">
        <v>12521</v>
      </c>
      <c r="AC112" s="202" t="s">
        <v>501</v>
      </c>
      <c r="AD112" s="206">
        <v>44232</v>
      </c>
      <c r="AE112" s="206">
        <v>44550</v>
      </c>
      <c r="AF112" s="202" t="s">
        <v>570</v>
      </c>
      <c r="AG112" s="202" t="s">
        <v>571</v>
      </c>
    </row>
    <row r="113" spans="1:33" ht="272.45" customHeight="1" x14ac:dyDescent="0.35">
      <c r="A113" s="119">
        <v>85</v>
      </c>
      <c r="B113" s="158" t="s">
        <v>180</v>
      </c>
      <c r="C113" s="161" t="s">
        <v>1259</v>
      </c>
      <c r="D113" s="162">
        <v>80101706</v>
      </c>
      <c r="E113" s="163" t="s">
        <v>294</v>
      </c>
      <c r="F113" s="162" t="s">
        <v>60</v>
      </c>
      <c r="G113" s="151">
        <v>1</v>
      </c>
      <c r="H113" s="151" t="s">
        <v>87</v>
      </c>
      <c r="I113" s="152">
        <v>11</v>
      </c>
      <c r="J113" s="153" t="s">
        <v>115</v>
      </c>
      <c r="K113" s="151" t="s">
        <v>146</v>
      </c>
      <c r="L113" s="151" t="s">
        <v>177</v>
      </c>
      <c r="M113" s="155">
        <v>55969760</v>
      </c>
      <c r="N113" s="156">
        <v>55969760</v>
      </c>
      <c r="O113" s="151" t="s">
        <v>64</v>
      </c>
      <c r="P113" s="151" t="s">
        <v>65</v>
      </c>
      <c r="Q113" s="164" t="s">
        <v>187</v>
      </c>
      <c r="S113" s="199" t="s">
        <v>1318</v>
      </c>
      <c r="T113" s="202" t="s">
        <v>1319</v>
      </c>
      <c r="U113" s="201">
        <v>44256</v>
      </c>
      <c r="V113" s="202" t="s">
        <v>1320</v>
      </c>
      <c r="W113" s="203" t="s">
        <v>507</v>
      </c>
      <c r="X113" s="116">
        <v>53166667</v>
      </c>
      <c r="Y113" s="117">
        <v>0</v>
      </c>
      <c r="Z113" s="116">
        <v>53166667</v>
      </c>
      <c r="AA113" s="202" t="s">
        <v>1321</v>
      </c>
      <c r="AB113" s="203">
        <v>25321</v>
      </c>
      <c r="AC113" s="202" t="s">
        <v>501</v>
      </c>
      <c r="AD113" s="206">
        <v>44261</v>
      </c>
      <c r="AE113" s="206">
        <v>44550</v>
      </c>
      <c r="AF113" s="202" t="s">
        <v>801</v>
      </c>
      <c r="AG113" s="202" t="s">
        <v>110</v>
      </c>
    </row>
    <row r="114" spans="1:33" ht="272.45" customHeight="1" x14ac:dyDescent="0.35">
      <c r="A114" s="119">
        <v>86</v>
      </c>
      <c r="B114" s="158" t="s">
        <v>180</v>
      </c>
      <c r="C114" s="161" t="s">
        <v>186</v>
      </c>
      <c r="D114" s="162">
        <v>80101706</v>
      </c>
      <c r="E114" s="163" t="s">
        <v>295</v>
      </c>
      <c r="F114" s="162" t="s">
        <v>60</v>
      </c>
      <c r="G114" s="151">
        <v>1</v>
      </c>
      <c r="H114" s="151" t="s">
        <v>176</v>
      </c>
      <c r="I114" s="152">
        <v>11</v>
      </c>
      <c r="J114" s="153" t="s">
        <v>115</v>
      </c>
      <c r="K114" s="151" t="s">
        <v>146</v>
      </c>
      <c r="L114" s="151" t="s">
        <v>177</v>
      </c>
      <c r="M114" s="155">
        <v>66382420</v>
      </c>
      <c r="N114" s="156">
        <v>66382420</v>
      </c>
      <c r="O114" s="151" t="s">
        <v>64</v>
      </c>
      <c r="P114" s="151" t="s">
        <v>65</v>
      </c>
      <c r="Q114" s="164" t="s">
        <v>187</v>
      </c>
      <c r="S114" s="199" t="s">
        <v>1060</v>
      </c>
      <c r="T114" s="202" t="s">
        <v>1061</v>
      </c>
      <c r="U114" s="201">
        <v>44229</v>
      </c>
      <c r="V114" s="202" t="s">
        <v>1062</v>
      </c>
      <c r="W114" s="203" t="s">
        <v>507</v>
      </c>
      <c r="X114" s="116">
        <v>63566191</v>
      </c>
      <c r="Y114" s="117">
        <v>0</v>
      </c>
      <c r="Z114" s="116">
        <v>63566191</v>
      </c>
      <c r="AA114" s="202" t="s">
        <v>1063</v>
      </c>
      <c r="AB114" s="203">
        <v>25221</v>
      </c>
      <c r="AC114" s="202" t="s">
        <v>501</v>
      </c>
      <c r="AD114" s="206">
        <v>44230</v>
      </c>
      <c r="AE114" s="206">
        <v>44550</v>
      </c>
      <c r="AF114" s="202" t="s">
        <v>570</v>
      </c>
      <c r="AG114" s="202" t="s">
        <v>571</v>
      </c>
    </row>
    <row r="115" spans="1:33" ht="272.45" customHeight="1" x14ac:dyDescent="0.35">
      <c r="A115" s="119">
        <v>87</v>
      </c>
      <c r="B115" s="158" t="s">
        <v>180</v>
      </c>
      <c r="C115" s="161" t="s">
        <v>186</v>
      </c>
      <c r="D115" s="162">
        <v>80101706</v>
      </c>
      <c r="E115" s="163" t="s">
        <v>296</v>
      </c>
      <c r="F115" s="162" t="s">
        <v>60</v>
      </c>
      <c r="G115" s="151">
        <v>1</v>
      </c>
      <c r="H115" s="151" t="s">
        <v>176</v>
      </c>
      <c r="I115" s="152">
        <v>11</v>
      </c>
      <c r="J115" s="153" t="s">
        <v>115</v>
      </c>
      <c r="K115" s="151" t="s">
        <v>146</v>
      </c>
      <c r="L115" s="151" t="s">
        <v>177</v>
      </c>
      <c r="M115" s="155">
        <v>66382420</v>
      </c>
      <c r="N115" s="156">
        <v>66382420</v>
      </c>
      <c r="O115" s="151" t="s">
        <v>64</v>
      </c>
      <c r="P115" s="151" t="s">
        <v>65</v>
      </c>
      <c r="Q115" s="164" t="s">
        <v>187</v>
      </c>
      <c r="S115" s="199" t="s">
        <v>1064</v>
      </c>
      <c r="T115" s="202" t="s">
        <v>1065</v>
      </c>
      <c r="U115" s="201">
        <v>44229</v>
      </c>
      <c r="V115" s="202" t="s">
        <v>1066</v>
      </c>
      <c r="W115" s="203" t="s">
        <v>507</v>
      </c>
      <c r="X115" s="116">
        <v>63566191</v>
      </c>
      <c r="Y115" s="117">
        <v>0</v>
      </c>
      <c r="Z115" s="116">
        <v>63566191</v>
      </c>
      <c r="AA115" s="202" t="s">
        <v>1063</v>
      </c>
      <c r="AB115" s="203">
        <v>25121</v>
      </c>
      <c r="AC115" s="202" t="s">
        <v>501</v>
      </c>
      <c r="AD115" s="206">
        <v>44230</v>
      </c>
      <c r="AE115" s="206">
        <v>44550</v>
      </c>
      <c r="AF115" s="202" t="s">
        <v>570</v>
      </c>
      <c r="AG115" s="202" t="s">
        <v>571</v>
      </c>
    </row>
    <row r="116" spans="1:33" ht="272.45" customHeight="1" x14ac:dyDescent="0.35">
      <c r="A116" s="119">
        <v>88</v>
      </c>
      <c r="B116" s="158" t="s">
        <v>192</v>
      </c>
      <c r="C116" s="161" t="s">
        <v>130</v>
      </c>
      <c r="D116" s="162">
        <v>80101706</v>
      </c>
      <c r="E116" s="163" t="s">
        <v>297</v>
      </c>
      <c r="F116" s="162" t="s">
        <v>60</v>
      </c>
      <c r="G116" s="151">
        <v>1</v>
      </c>
      <c r="H116" s="151" t="s">
        <v>181</v>
      </c>
      <c r="I116" s="152">
        <v>10.5</v>
      </c>
      <c r="J116" s="153" t="s">
        <v>115</v>
      </c>
      <c r="K116" s="151" t="s">
        <v>146</v>
      </c>
      <c r="L116" s="151" t="s">
        <v>161</v>
      </c>
      <c r="M116" s="155">
        <v>85605938</v>
      </c>
      <c r="N116" s="156">
        <v>85605938</v>
      </c>
      <c r="O116" s="151" t="s">
        <v>64</v>
      </c>
      <c r="P116" s="151" t="s">
        <v>65</v>
      </c>
      <c r="Q116" s="164" t="s">
        <v>193</v>
      </c>
      <c r="S116" s="199" t="s">
        <v>1067</v>
      </c>
      <c r="T116" s="202" t="s">
        <v>1068</v>
      </c>
      <c r="U116" s="201">
        <v>44239</v>
      </c>
      <c r="V116" s="202" t="s">
        <v>1069</v>
      </c>
      <c r="W116" s="203" t="s">
        <v>507</v>
      </c>
      <c r="X116" s="116">
        <v>81580578</v>
      </c>
      <c r="Y116" s="117">
        <v>0</v>
      </c>
      <c r="Z116" s="116">
        <v>81580578</v>
      </c>
      <c r="AA116" s="202" t="s">
        <v>1070</v>
      </c>
      <c r="AB116" s="203">
        <v>12621</v>
      </c>
      <c r="AC116" s="202" t="s">
        <v>501</v>
      </c>
      <c r="AD116" s="206">
        <v>44242</v>
      </c>
      <c r="AE116" s="206">
        <v>44550</v>
      </c>
      <c r="AF116" s="202" t="s">
        <v>1071</v>
      </c>
      <c r="AG116" s="202" t="s">
        <v>130</v>
      </c>
    </row>
    <row r="117" spans="1:33" ht="272.45" customHeight="1" x14ac:dyDescent="0.35">
      <c r="A117" s="119">
        <v>89</v>
      </c>
      <c r="B117" s="158" t="s">
        <v>192</v>
      </c>
      <c r="C117" s="161" t="s">
        <v>130</v>
      </c>
      <c r="D117" s="162">
        <v>80101706</v>
      </c>
      <c r="E117" s="163" t="s">
        <v>298</v>
      </c>
      <c r="F117" s="162" t="s">
        <v>60</v>
      </c>
      <c r="G117" s="151">
        <v>1</v>
      </c>
      <c r="H117" s="151" t="s">
        <v>176</v>
      </c>
      <c r="I117" s="152">
        <v>11</v>
      </c>
      <c r="J117" s="153" t="s">
        <v>115</v>
      </c>
      <c r="K117" s="151" t="s">
        <v>146</v>
      </c>
      <c r="L117" s="151" t="s">
        <v>161</v>
      </c>
      <c r="M117" s="155">
        <v>69676640</v>
      </c>
      <c r="N117" s="156">
        <v>69676640</v>
      </c>
      <c r="O117" s="151" t="s">
        <v>64</v>
      </c>
      <c r="P117" s="151" t="s">
        <v>65</v>
      </c>
      <c r="Q117" s="164" t="s">
        <v>193</v>
      </c>
      <c r="S117" s="199" t="s">
        <v>1072</v>
      </c>
      <c r="T117" s="202" t="s">
        <v>1073</v>
      </c>
      <c r="U117" s="201">
        <v>44218</v>
      </c>
      <c r="V117" s="202" t="s">
        <v>1074</v>
      </c>
      <c r="W117" s="203" t="s">
        <v>507</v>
      </c>
      <c r="X117" s="116">
        <v>68832075</v>
      </c>
      <c r="Y117" s="117">
        <v>0</v>
      </c>
      <c r="Z117" s="116">
        <v>68832075</v>
      </c>
      <c r="AA117" s="202" t="s">
        <v>1075</v>
      </c>
      <c r="AB117" s="203">
        <v>12721</v>
      </c>
      <c r="AC117" s="202" t="s">
        <v>501</v>
      </c>
      <c r="AD117" s="206">
        <v>44219</v>
      </c>
      <c r="AE117" s="206">
        <v>44550</v>
      </c>
      <c r="AF117" s="202" t="s">
        <v>596</v>
      </c>
      <c r="AG117" s="202" t="s">
        <v>130</v>
      </c>
    </row>
    <row r="118" spans="1:33" ht="272.45" customHeight="1" x14ac:dyDescent="0.35">
      <c r="A118" s="119">
        <v>90</v>
      </c>
      <c r="B118" s="158" t="s">
        <v>178</v>
      </c>
      <c r="C118" s="161" t="s">
        <v>130</v>
      </c>
      <c r="D118" s="162">
        <v>80101706</v>
      </c>
      <c r="E118" s="163" t="s">
        <v>299</v>
      </c>
      <c r="F118" s="162" t="s">
        <v>60</v>
      </c>
      <c r="G118" s="151">
        <v>1</v>
      </c>
      <c r="H118" s="151" t="s">
        <v>181</v>
      </c>
      <c r="I118" s="152">
        <v>10</v>
      </c>
      <c r="J118" s="153" t="s">
        <v>115</v>
      </c>
      <c r="K118" s="151" t="s">
        <v>146</v>
      </c>
      <c r="L118" s="151" t="s">
        <v>177</v>
      </c>
      <c r="M118" s="155">
        <v>27943344</v>
      </c>
      <c r="N118" s="156">
        <v>27943344</v>
      </c>
      <c r="O118" s="151" t="s">
        <v>64</v>
      </c>
      <c r="P118" s="151" t="s">
        <v>65</v>
      </c>
      <c r="Q118" s="164" t="s">
        <v>193</v>
      </c>
      <c r="S118" s="199" t="s">
        <v>1076</v>
      </c>
      <c r="T118" s="202" t="s">
        <v>1077</v>
      </c>
      <c r="U118" s="201">
        <v>44242</v>
      </c>
      <c r="V118" s="202" t="s">
        <v>1078</v>
      </c>
      <c r="W118" s="203" t="s">
        <v>507</v>
      </c>
      <c r="X118" s="116">
        <v>27943344</v>
      </c>
      <c r="Y118" s="117">
        <v>0</v>
      </c>
      <c r="Z118" s="116">
        <v>27943344</v>
      </c>
      <c r="AA118" s="202" t="s">
        <v>1079</v>
      </c>
      <c r="AB118" s="203">
        <v>21621</v>
      </c>
      <c r="AC118" s="202" t="s">
        <v>1080</v>
      </c>
      <c r="AD118" s="206">
        <v>44243</v>
      </c>
      <c r="AE118" s="206">
        <v>44546</v>
      </c>
      <c r="AF118" s="202" t="s">
        <v>1081</v>
      </c>
      <c r="AG118" s="202" t="s">
        <v>130</v>
      </c>
    </row>
    <row r="119" spans="1:33" ht="272.45" customHeight="1" x14ac:dyDescent="0.35">
      <c r="A119" s="119">
        <v>91</v>
      </c>
      <c r="B119" s="158" t="s">
        <v>183</v>
      </c>
      <c r="C119" s="161" t="s">
        <v>130</v>
      </c>
      <c r="D119" s="162">
        <v>80101706</v>
      </c>
      <c r="E119" s="163" t="s">
        <v>300</v>
      </c>
      <c r="F119" s="162" t="s">
        <v>60</v>
      </c>
      <c r="G119" s="151">
        <v>1</v>
      </c>
      <c r="H119" s="151" t="s">
        <v>176</v>
      </c>
      <c r="I119" s="152">
        <v>11.5</v>
      </c>
      <c r="J119" s="153" t="s">
        <v>115</v>
      </c>
      <c r="K119" s="151" t="s">
        <v>146</v>
      </c>
      <c r="L119" s="151" t="s">
        <v>177</v>
      </c>
      <c r="M119" s="155">
        <v>32029240</v>
      </c>
      <c r="N119" s="156">
        <v>32029240</v>
      </c>
      <c r="O119" s="151" t="s">
        <v>64</v>
      </c>
      <c r="P119" s="151" t="s">
        <v>65</v>
      </c>
      <c r="Q119" s="164" t="s">
        <v>193</v>
      </c>
      <c r="S119" s="199" t="s">
        <v>592</v>
      </c>
      <c r="T119" s="202" t="s">
        <v>593</v>
      </c>
      <c r="U119" s="201">
        <v>44211</v>
      </c>
      <c r="V119" s="202" t="s">
        <v>594</v>
      </c>
      <c r="W119" s="203" t="s">
        <v>507</v>
      </c>
      <c r="X119" s="116">
        <v>31743258</v>
      </c>
      <c r="Y119" s="117">
        <v>0</v>
      </c>
      <c r="Z119" s="116">
        <v>31743258</v>
      </c>
      <c r="AA119" s="202" t="s">
        <v>595</v>
      </c>
      <c r="AB119" s="203">
        <v>18321</v>
      </c>
      <c r="AC119" s="202" t="s">
        <v>501</v>
      </c>
      <c r="AD119" s="206">
        <v>44212</v>
      </c>
      <c r="AE119" s="206">
        <v>44550</v>
      </c>
      <c r="AF119" s="202" t="s">
        <v>596</v>
      </c>
      <c r="AG119" s="202" t="s">
        <v>130</v>
      </c>
    </row>
    <row r="120" spans="1:33" ht="272.45" customHeight="1" x14ac:dyDescent="0.35">
      <c r="A120" s="119">
        <v>92</v>
      </c>
      <c r="B120" s="158" t="s">
        <v>192</v>
      </c>
      <c r="C120" s="161" t="s">
        <v>130</v>
      </c>
      <c r="D120" s="162">
        <v>80101706</v>
      </c>
      <c r="E120" s="163" t="s">
        <v>302</v>
      </c>
      <c r="F120" s="162" t="s">
        <v>60</v>
      </c>
      <c r="G120" s="151">
        <v>1</v>
      </c>
      <c r="H120" s="151" t="s">
        <v>176</v>
      </c>
      <c r="I120" s="152">
        <v>11</v>
      </c>
      <c r="J120" s="153" t="s">
        <v>115</v>
      </c>
      <c r="K120" s="151" t="s">
        <v>146</v>
      </c>
      <c r="L120" s="151" t="s">
        <v>161</v>
      </c>
      <c r="M120" s="155">
        <v>88557867</v>
      </c>
      <c r="N120" s="156">
        <v>88557867</v>
      </c>
      <c r="O120" s="151" t="s">
        <v>64</v>
      </c>
      <c r="P120" s="151" t="s">
        <v>65</v>
      </c>
      <c r="Q120" s="164" t="s">
        <v>193</v>
      </c>
      <c r="S120" s="199" t="s">
        <v>1082</v>
      </c>
      <c r="T120" s="202" t="s">
        <v>1083</v>
      </c>
      <c r="U120" s="201">
        <v>44221</v>
      </c>
      <c r="V120" s="202" t="s">
        <v>1084</v>
      </c>
      <c r="W120" s="203" t="s">
        <v>507</v>
      </c>
      <c r="X120" s="116">
        <v>87216078</v>
      </c>
      <c r="Y120" s="117">
        <v>0</v>
      </c>
      <c r="Z120" s="116">
        <v>87216078</v>
      </c>
      <c r="AA120" s="202" t="s">
        <v>1085</v>
      </c>
      <c r="AB120" s="203">
        <v>16221</v>
      </c>
      <c r="AC120" s="202" t="s">
        <v>501</v>
      </c>
      <c r="AD120" s="206">
        <v>44222</v>
      </c>
      <c r="AE120" s="206">
        <v>44550</v>
      </c>
      <c r="AF120" s="202" t="s">
        <v>1086</v>
      </c>
      <c r="AG120" s="202" t="s">
        <v>130</v>
      </c>
    </row>
    <row r="121" spans="1:33" ht="272.45" customHeight="1" x14ac:dyDescent="0.35">
      <c r="A121" s="119">
        <v>93</v>
      </c>
      <c r="B121" s="158" t="s">
        <v>180</v>
      </c>
      <c r="C121" s="161" t="s">
        <v>130</v>
      </c>
      <c r="D121" s="162">
        <v>80101706</v>
      </c>
      <c r="E121" s="163" t="s">
        <v>301</v>
      </c>
      <c r="F121" s="162" t="s">
        <v>60</v>
      </c>
      <c r="G121" s="151">
        <v>1</v>
      </c>
      <c r="H121" s="151" t="s">
        <v>181</v>
      </c>
      <c r="I121" s="152">
        <v>10.5</v>
      </c>
      <c r="J121" s="153" t="s">
        <v>115</v>
      </c>
      <c r="K121" s="151" t="s">
        <v>146</v>
      </c>
      <c r="L121" s="151" t="s">
        <v>177</v>
      </c>
      <c r="M121" s="155">
        <v>85605938</v>
      </c>
      <c r="N121" s="156">
        <v>85605938</v>
      </c>
      <c r="O121" s="151" t="s">
        <v>64</v>
      </c>
      <c r="P121" s="151" t="s">
        <v>65</v>
      </c>
      <c r="Q121" s="164" t="s">
        <v>193</v>
      </c>
      <c r="S121" s="199" t="s">
        <v>1087</v>
      </c>
      <c r="T121" s="202" t="s">
        <v>1088</v>
      </c>
      <c r="U121" s="201">
        <v>44236</v>
      </c>
      <c r="V121" s="202" t="s">
        <v>1089</v>
      </c>
      <c r="W121" s="203" t="s">
        <v>507</v>
      </c>
      <c r="X121" s="116">
        <v>82922364</v>
      </c>
      <c r="Y121" s="117">
        <v>0</v>
      </c>
      <c r="Z121" s="116">
        <v>82922364</v>
      </c>
      <c r="AA121" s="202" t="s">
        <v>1090</v>
      </c>
      <c r="AB121" s="203">
        <v>21421</v>
      </c>
      <c r="AC121" s="202" t="s">
        <v>501</v>
      </c>
      <c r="AD121" s="206">
        <v>44237</v>
      </c>
      <c r="AE121" s="206">
        <v>44550</v>
      </c>
      <c r="AF121" s="202" t="s">
        <v>1091</v>
      </c>
      <c r="AG121" s="202" t="s">
        <v>130</v>
      </c>
    </row>
    <row r="122" spans="1:33" ht="272.45" customHeight="1" x14ac:dyDescent="0.35">
      <c r="A122" s="119">
        <v>94</v>
      </c>
      <c r="B122" s="158" t="s">
        <v>178</v>
      </c>
      <c r="C122" s="161" t="s">
        <v>130</v>
      </c>
      <c r="D122" s="162">
        <v>80101706</v>
      </c>
      <c r="E122" s="163" t="s">
        <v>303</v>
      </c>
      <c r="F122" s="162" t="s">
        <v>60</v>
      </c>
      <c r="G122" s="151">
        <v>1</v>
      </c>
      <c r="H122" s="151" t="s">
        <v>1092</v>
      </c>
      <c r="I122" s="152">
        <v>9</v>
      </c>
      <c r="J122" s="153" t="s">
        <v>115</v>
      </c>
      <c r="K122" s="151" t="s">
        <v>146</v>
      </c>
      <c r="L122" s="151" t="s">
        <v>177</v>
      </c>
      <c r="M122" s="155">
        <v>45049946</v>
      </c>
      <c r="N122" s="156">
        <v>45049946</v>
      </c>
      <c r="O122" s="151" t="s">
        <v>64</v>
      </c>
      <c r="P122" s="151" t="s">
        <v>65</v>
      </c>
      <c r="Q122" s="164" t="s">
        <v>193</v>
      </c>
      <c r="S122" s="199" t="s">
        <v>1338</v>
      </c>
      <c r="T122" s="202" t="s">
        <v>1339</v>
      </c>
      <c r="U122" s="201">
        <v>44273</v>
      </c>
      <c r="V122" s="202" t="s">
        <v>1340</v>
      </c>
      <c r="W122" s="203" t="s">
        <v>507</v>
      </c>
      <c r="X122" s="116">
        <v>38412493</v>
      </c>
      <c r="Y122" s="218">
        <v>0</v>
      </c>
      <c r="Z122" s="116">
        <v>38412493</v>
      </c>
      <c r="AA122" s="202" t="s">
        <v>1341</v>
      </c>
      <c r="AB122" s="203">
        <v>27221</v>
      </c>
      <c r="AC122" s="202" t="s">
        <v>501</v>
      </c>
      <c r="AD122" s="206">
        <v>44274</v>
      </c>
      <c r="AE122" s="206">
        <v>44550</v>
      </c>
      <c r="AF122" s="202" t="s">
        <v>596</v>
      </c>
      <c r="AG122" s="202" t="s">
        <v>130</v>
      </c>
    </row>
    <row r="123" spans="1:33" ht="272.45" customHeight="1" x14ac:dyDescent="0.35">
      <c r="A123" s="119">
        <v>95</v>
      </c>
      <c r="B123" s="158" t="s">
        <v>194</v>
      </c>
      <c r="C123" s="158" t="s">
        <v>166</v>
      </c>
      <c r="D123" s="162">
        <v>80101706</v>
      </c>
      <c r="E123" s="163" t="s">
        <v>304</v>
      </c>
      <c r="F123" s="162" t="s">
        <v>60</v>
      </c>
      <c r="G123" s="151">
        <v>1</v>
      </c>
      <c r="H123" s="151" t="s">
        <v>87</v>
      </c>
      <c r="I123" s="152">
        <v>11.4</v>
      </c>
      <c r="J123" s="153" t="s">
        <v>88</v>
      </c>
      <c r="K123" s="151" t="s">
        <v>96</v>
      </c>
      <c r="L123" s="151" t="s">
        <v>195</v>
      </c>
      <c r="M123" s="155">
        <v>58174629</v>
      </c>
      <c r="N123" s="156">
        <v>58174629</v>
      </c>
      <c r="O123" s="151" t="s">
        <v>64</v>
      </c>
      <c r="P123" s="151" t="s">
        <v>65</v>
      </c>
      <c r="Q123" s="164" t="s">
        <v>196</v>
      </c>
      <c r="S123" s="199" t="s">
        <v>597</v>
      </c>
      <c r="T123" s="202" t="s">
        <v>598</v>
      </c>
      <c r="U123" s="201">
        <v>44203</v>
      </c>
      <c r="V123" s="202" t="s">
        <v>599</v>
      </c>
      <c r="W123" s="203" t="s">
        <v>507</v>
      </c>
      <c r="X123" s="116">
        <v>58174629</v>
      </c>
      <c r="Y123" s="117">
        <v>0</v>
      </c>
      <c r="Z123" s="116">
        <v>58174629</v>
      </c>
      <c r="AA123" s="202" t="s">
        <v>600</v>
      </c>
      <c r="AB123" s="203">
        <v>2421</v>
      </c>
      <c r="AC123" s="202" t="s">
        <v>501</v>
      </c>
      <c r="AD123" s="206">
        <v>44204</v>
      </c>
      <c r="AE123" s="206">
        <v>44550</v>
      </c>
      <c r="AF123" s="202" t="s">
        <v>601</v>
      </c>
      <c r="AG123" s="202" t="s">
        <v>602</v>
      </c>
    </row>
    <row r="124" spans="1:33" ht="272.45" customHeight="1" x14ac:dyDescent="0.35">
      <c r="A124" s="119">
        <v>96</v>
      </c>
      <c r="B124" s="158" t="s">
        <v>197</v>
      </c>
      <c r="C124" s="158" t="s">
        <v>166</v>
      </c>
      <c r="D124" s="162">
        <v>80101706</v>
      </c>
      <c r="E124" s="163" t="s">
        <v>305</v>
      </c>
      <c r="F124" s="162" t="s">
        <v>60</v>
      </c>
      <c r="G124" s="151">
        <v>1</v>
      </c>
      <c r="H124" s="151" t="s">
        <v>87</v>
      </c>
      <c r="I124" s="152">
        <v>11.4</v>
      </c>
      <c r="J124" s="153" t="s">
        <v>88</v>
      </c>
      <c r="K124" s="151" t="s">
        <v>96</v>
      </c>
      <c r="L124" s="151" t="s">
        <v>195</v>
      </c>
      <c r="M124" s="155">
        <v>79924817</v>
      </c>
      <c r="N124" s="156">
        <v>79924817</v>
      </c>
      <c r="O124" s="151" t="s">
        <v>64</v>
      </c>
      <c r="P124" s="151" t="s">
        <v>65</v>
      </c>
      <c r="Q124" s="164" t="s">
        <v>196</v>
      </c>
      <c r="S124" s="199" t="s">
        <v>603</v>
      </c>
      <c r="T124" s="202" t="s">
        <v>604</v>
      </c>
      <c r="U124" s="201">
        <v>44203</v>
      </c>
      <c r="V124" s="202" t="s">
        <v>605</v>
      </c>
      <c r="W124" s="203" t="s">
        <v>507</v>
      </c>
      <c r="X124" s="116">
        <v>79924808</v>
      </c>
      <c r="Y124" s="117">
        <v>0</v>
      </c>
      <c r="Z124" s="116">
        <v>79924808</v>
      </c>
      <c r="AA124" s="202" t="s">
        <v>606</v>
      </c>
      <c r="AB124" s="203">
        <v>2521</v>
      </c>
      <c r="AC124" s="202" t="s">
        <v>501</v>
      </c>
      <c r="AD124" s="206">
        <v>44205</v>
      </c>
      <c r="AE124" s="206">
        <v>44550</v>
      </c>
      <c r="AF124" s="202" t="s">
        <v>607</v>
      </c>
      <c r="AG124" s="202" t="s">
        <v>602</v>
      </c>
    </row>
    <row r="125" spans="1:33" s="25" customFormat="1" ht="272.45" customHeight="1" x14ac:dyDescent="0.35">
      <c r="A125" s="119">
        <v>97</v>
      </c>
      <c r="B125" s="158" t="s">
        <v>197</v>
      </c>
      <c r="C125" s="158" t="s">
        <v>166</v>
      </c>
      <c r="D125" s="162">
        <v>80101706</v>
      </c>
      <c r="E125" s="163" t="s">
        <v>306</v>
      </c>
      <c r="F125" s="162" t="s">
        <v>60</v>
      </c>
      <c r="G125" s="151">
        <v>1</v>
      </c>
      <c r="H125" s="151" t="s">
        <v>87</v>
      </c>
      <c r="I125" s="152">
        <v>11.2</v>
      </c>
      <c r="J125" s="153" t="s">
        <v>88</v>
      </c>
      <c r="K125" s="151" t="s">
        <v>96</v>
      </c>
      <c r="L125" s="151" t="s">
        <v>195</v>
      </c>
      <c r="M125" s="155">
        <v>57156997</v>
      </c>
      <c r="N125" s="156">
        <v>57156997</v>
      </c>
      <c r="O125" s="151" t="s">
        <v>64</v>
      </c>
      <c r="P125" s="151" t="s">
        <v>65</v>
      </c>
      <c r="Q125" s="164" t="s">
        <v>196</v>
      </c>
      <c r="R125" s="24"/>
      <c r="S125" s="199" t="s">
        <v>608</v>
      </c>
      <c r="T125" s="202" t="s">
        <v>609</v>
      </c>
      <c r="U125" s="201">
        <v>44209</v>
      </c>
      <c r="V125" s="202" t="s">
        <v>610</v>
      </c>
      <c r="W125" s="203" t="s">
        <v>507</v>
      </c>
      <c r="X125" s="116">
        <v>57156997</v>
      </c>
      <c r="Y125" s="117">
        <v>0</v>
      </c>
      <c r="Z125" s="116">
        <v>57156997</v>
      </c>
      <c r="AA125" s="202" t="s">
        <v>611</v>
      </c>
      <c r="AB125" s="203">
        <v>17121</v>
      </c>
      <c r="AC125" s="202" t="s">
        <v>501</v>
      </c>
      <c r="AD125" s="206">
        <v>44211</v>
      </c>
      <c r="AE125" s="206">
        <v>44550</v>
      </c>
      <c r="AF125" s="202" t="s">
        <v>612</v>
      </c>
      <c r="AG125" s="202" t="s">
        <v>602</v>
      </c>
    </row>
    <row r="126" spans="1:33" ht="272.45" customHeight="1" x14ac:dyDescent="0.35">
      <c r="A126" s="119">
        <v>98</v>
      </c>
      <c r="B126" s="158" t="s">
        <v>197</v>
      </c>
      <c r="C126" s="158" t="s">
        <v>166</v>
      </c>
      <c r="D126" s="162">
        <v>80101706</v>
      </c>
      <c r="E126" s="163" t="s">
        <v>307</v>
      </c>
      <c r="F126" s="162" t="s">
        <v>60</v>
      </c>
      <c r="G126" s="151">
        <v>1</v>
      </c>
      <c r="H126" s="151" t="s">
        <v>87</v>
      </c>
      <c r="I126" s="152">
        <v>11</v>
      </c>
      <c r="J126" s="153" t="s">
        <v>88</v>
      </c>
      <c r="K126" s="151" t="s">
        <v>96</v>
      </c>
      <c r="L126" s="151" t="s">
        <v>195</v>
      </c>
      <c r="M126" s="155">
        <v>67524000</v>
      </c>
      <c r="N126" s="156">
        <v>67524000</v>
      </c>
      <c r="O126" s="151" t="s">
        <v>64</v>
      </c>
      <c r="P126" s="151" t="s">
        <v>65</v>
      </c>
      <c r="Q126" s="164" t="s">
        <v>196</v>
      </c>
      <c r="S126" s="199" t="s">
        <v>1093</v>
      </c>
      <c r="T126" s="202" t="s">
        <v>1094</v>
      </c>
      <c r="U126" s="201">
        <v>44217</v>
      </c>
      <c r="V126" s="202" t="s">
        <v>1095</v>
      </c>
      <c r="W126" s="203" t="s">
        <v>507</v>
      </c>
      <c r="X126" s="116">
        <v>67320000</v>
      </c>
      <c r="Y126" s="117">
        <v>0</v>
      </c>
      <c r="Z126" s="116">
        <v>67320000</v>
      </c>
      <c r="AA126" s="202" t="s">
        <v>1096</v>
      </c>
      <c r="AB126" s="203">
        <v>17221</v>
      </c>
      <c r="AC126" s="202" t="s">
        <v>513</v>
      </c>
      <c r="AD126" s="206">
        <v>44219</v>
      </c>
      <c r="AE126" s="206">
        <v>44551</v>
      </c>
      <c r="AF126" s="202" t="s">
        <v>612</v>
      </c>
      <c r="AG126" s="202" t="s">
        <v>602</v>
      </c>
    </row>
    <row r="127" spans="1:33" ht="272.45" customHeight="1" x14ac:dyDescent="0.35">
      <c r="A127" s="119">
        <v>99</v>
      </c>
      <c r="B127" s="158" t="s">
        <v>197</v>
      </c>
      <c r="C127" s="158" t="s">
        <v>166</v>
      </c>
      <c r="D127" s="162">
        <v>80101706</v>
      </c>
      <c r="E127" s="163" t="s">
        <v>308</v>
      </c>
      <c r="F127" s="162" t="s">
        <v>60</v>
      </c>
      <c r="G127" s="151">
        <v>1</v>
      </c>
      <c r="H127" s="151" t="s">
        <v>87</v>
      </c>
      <c r="I127" s="152">
        <v>11</v>
      </c>
      <c r="J127" s="153" t="s">
        <v>88</v>
      </c>
      <c r="K127" s="151" t="s">
        <v>96</v>
      </c>
      <c r="L127" s="151" t="s">
        <v>195</v>
      </c>
      <c r="M127" s="155">
        <v>89399075</v>
      </c>
      <c r="N127" s="156">
        <v>89399075</v>
      </c>
      <c r="O127" s="151" t="s">
        <v>64</v>
      </c>
      <c r="P127" s="151" t="s">
        <v>65</v>
      </c>
      <c r="Q127" s="164" t="s">
        <v>196</v>
      </c>
      <c r="S127" s="199" t="s">
        <v>613</v>
      </c>
      <c r="T127" s="202" t="s">
        <v>614</v>
      </c>
      <c r="U127" s="201">
        <v>44215</v>
      </c>
      <c r="V127" s="202" t="s">
        <v>615</v>
      </c>
      <c r="W127" s="203" t="s">
        <v>507</v>
      </c>
      <c r="X127" s="116">
        <v>89399075</v>
      </c>
      <c r="Y127" s="117">
        <v>0</v>
      </c>
      <c r="Z127" s="116">
        <v>89399075</v>
      </c>
      <c r="AA127" s="202" t="s">
        <v>615</v>
      </c>
      <c r="AB127" s="203">
        <v>17421</v>
      </c>
      <c r="AC127" s="202" t="s">
        <v>501</v>
      </c>
      <c r="AD127" s="206">
        <v>44217</v>
      </c>
      <c r="AE127" s="206">
        <v>44550</v>
      </c>
      <c r="AF127" s="202" t="s">
        <v>607</v>
      </c>
      <c r="AG127" s="202" t="s">
        <v>602</v>
      </c>
    </row>
    <row r="128" spans="1:33" ht="272.45" customHeight="1" x14ac:dyDescent="0.35">
      <c r="A128" s="119">
        <v>100</v>
      </c>
      <c r="B128" s="158" t="s">
        <v>197</v>
      </c>
      <c r="C128" s="158" t="s">
        <v>166</v>
      </c>
      <c r="D128" s="162">
        <v>80101706</v>
      </c>
      <c r="E128" s="163" t="s">
        <v>309</v>
      </c>
      <c r="F128" s="162" t="s">
        <v>60</v>
      </c>
      <c r="G128" s="151">
        <v>1</v>
      </c>
      <c r="H128" s="151" t="s">
        <v>87</v>
      </c>
      <c r="I128" s="152">
        <v>11</v>
      </c>
      <c r="J128" s="153" t="s">
        <v>88</v>
      </c>
      <c r="K128" s="151" t="s">
        <v>96</v>
      </c>
      <c r="L128" s="151" t="s">
        <v>195</v>
      </c>
      <c r="M128" s="155">
        <v>67320000</v>
      </c>
      <c r="N128" s="156">
        <v>67320000</v>
      </c>
      <c r="O128" s="151" t="s">
        <v>64</v>
      </c>
      <c r="P128" s="151" t="s">
        <v>65</v>
      </c>
      <c r="Q128" s="164" t="s">
        <v>196</v>
      </c>
      <c r="S128" s="199" t="s">
        <v>1097</v>
      </c>
      <c r="T128" s="202" t="s">
        <v>1098</v>
      </c>
      <c r="U128" s="201">
        <v>44218</v>
      </c>
      <c r="V128" s="202" t="s">
        <v>1099</v>
      </c>
      <c r="W128" s="203" t="s">
        <v>507</v>
      </c>
      <c r="X128" s="116">
        <v>67320000</v>
      </c>
      <c r="Y128" s="117">
        <v>0</v>
      </c>
      <c r="Z128" s="116">
        <v>67320000</v>
      </c>
      <c r="AA128" s="202" t="s">
        <v>1100</v>
      </c>
      <c r="AB128" s="203">
        <v>17321</v>
      </c>
      <c r="AC128" s="202" t="s">
        <v>513</v>
      </c>
      <c r="AD128" s="206">
        <v>44218</v>
      </c>
      <c r="AE128" s="206">
        <v>44551</v>
      </c>
      <c r="AF128" s="202" t="s">
        <v>1101</v>
      </c>
      <c r="AG128" s="202" t="s">
        <v>602</v>
      </c>
    </row>
    <row r="129" spans="1:33" ht="272.45" customHeight="1" x14ac:dyDescent="0.35">
      <c r="A129" s="119">
        <v>101</v>
      </c>
      <c r="B129" s="158" t="s">
        <v>194</v>
      </c>
      <c r="C129" s="158" t="s">
        <v>166</v>
      </c>
      <c r="D129" s="162">
        <v>80101706</v>
      </c>
      <c r="E129" s="163" t="s">
        <v>310</v>
      </c>
      <c r="F129" s="162" t="s">
        <v>60</v>
      </c>
      <c r="G129" s="151">
        <v>1</v>
      </c>
      <c r="H129" s="151" t="s">
        <v>80</v>
      </c>
      <c r="I129" s="152">
        <v>9</v>
      </c>
      <c r="J129" s="153" t="s">
        <v>88</v>
      </c>
      <c r="K129" s="151" t="s">
        <v>96</v>
      </c>
      <c r="L129" s="151" t="s">
        <v>195</v>
      </c>
      <c r="M129" s="155">
        <v>80901744</v>
      </c>
      <c r="N129" s="156">
        <v>80901744</v>
      </c>
      <c r="O129" s="151" t="s">
        <v>64</v>
      </c>
      <c r="P129" s="151" t="s">
        <v>65</v>
      </c>
      <c r="Q129" s="164" t="s">
        <v>196</v>
      </c>
      <c r="S129" s="199" t="s">
        <v>1342</v>
      </c>
      <c r="T129" s="202" t="s">
        <v>1343</v>
      </c>
      <c r="U129" s="201">
        <v>44291</v>
      </c>
      <c r="V129" s="202" t="s">
        <v>1344</v>
      </c>
      <c r="W129" s="203" t="s">
        <v>507</v>
      </c>
      <c r="X129" s="116">
        <v>65128448</v>
      </c>
      <c r="Y129" s="218">
        <v>0</v>
      </c>
      <c r="Z129" s="116">
        <v>65128448</v>
      </c>
      <c r="AA129" s="202" t="s">
        <v>1345</v>
      </c>
      <c r="AB129" s="203">
        <v>28121</v>
      </c>
      <c r="AC129" s="202" t="s">
        <v>1346</v>
      </c>
      <c r="AD129" s="206">
        <v>44293</v>
      </c>
      <c r="AE129" s="206">
        <v>44551</v>
      </c>
      <c r="AF129" s="202" t="s">
        <v>1347</v>
      </c>
      <c r="AG129" s="202" t="s">
        <v>602</v>
      </c>
    </row>
    <row r="130" spans="1:33" ht="272.45" customHeight="1" x14ac:dyDescent="0.35">
      <c r="A130" s="119">
        <v>102</v>
      </c>
      <c r="B130" s="158" t="s">
        <v>194</v>
      </c>
      <c r="C130" s="158" t="s">
        <v>166</v>
      </c>
      <c r="D130" s="162">
        <v>80101706</v>
      </c>
      <c r="E130" s="163" t="s">
        <v>311</v>
      </c>
      <c r="F130" s="162" t="s">
        <v>60</v>
      </c>
      <c r="G130" s="151">
        <v>1</v>
      </c>
      <c r="H130" s="151" t="s">
        <v>80</v>
      </c>
      <c r="I130" s="152">
        <v>9</v>
      </c>
      <c r="J130" s="153" t="s">
        <v>88</v>
      </c>
      <c r="K130" s="151" t="s">
        <v>96</v>
      </c>
      <c r="L130" s="151" t="s">
        <v>195</v>
      </c>
      <c r="M130" s="155">
        <v>96311600</v>
      </c>
      <c r="N130" s="156">
        <v>96311600</v>
      </c>
      <c r="O130" s="151" t="s">
        <v>64</v>
      </c>
      <c r="P130" s="151" t="s">
        <v>65</v>
      </c>
      <c r="Q130" s="164" t="s">
        <v>196</v>
      </c>
      <c r="S130" s="199" t="s">
        <v>1348</v>
      </c>
      <c r="T130" s="202" t="s">
        <v>1349</v>
      </c>
      <c r="U130" s="201">
        <v>44291</v>
      </c>
      <c r="V130" s="202" t="s">
        <v>1350</v>
      </c>
      <c r="W130" s="203" t="s">
        <v>507</v>
      </c>
      <c r="X130" s="116">
        <v>77728811</v>
      </c>
      <c r="Y130" s="218">
        <v>0</v>
      </c>
      <c r="Z130" s="116">
        <v>77728811</v>
      </c>
      <c r="AA130" s="202" t="s">
        <v>1351</v>
      </c>
      <c r="AB130" s="203">
        <v>27921</v>
      </c>
      <c r="AC130" s="202" t="s">
        <v>1346</v>
      </c>
      <c r="AD130" s="206">
        <v>44293</v>
      </c>
      <c r="AE130" s="206">
        <v>44551</v>
      </c>
      <c r="AF130" s="202" t="s">
        <v>1352</v>
      </c>
      <c r="AG130" s="202" t="s">
        <v>602</v>
      </c>
    </row>
    <row r="131" spans="1:33" ht="272.45" customHeight="1" x14ac:dyDescent="0.35">
      <c r="A131" s="119">
        <v>103</v>
      </c>
      <c r="B131" s="158" t="s">
        <v>197</v>
      </c>
      <c r="C131" s="158" t="s">
        <v>166</v>
      </c>
      <c r="D131" s="162">
        <v>80101706</v>
      </c>
      <c r="E131" s="163" t="s">
        <v>312</v>
      </c>
      <c r="F131" s="162" t="s">
        <v>60</v>
      </c>
      <c r="G131" s="151">
        <v>1</v>
      </c>
      <c r="H131" s="151" t="s">
        <v>94</v>
      </c>
      <c r="I131" s="152">
        <v>10</v>
      </c>
      <c r="J131" s="153" t="s">
        <v>88</v>
      </c>
      <c r="K131" s="151" t="s">
        <v>96</v>
      </c>
      <c r="L131" s="151" t="s">
        <v>195</v>
      </c>
      <c r="M131" s="155">
        <v>59438016</v>
      </c>
      <c r="N131" s="156">
        <v>59438016</v>
      </c>
      <c r="O131" s="151" t="s">
        <v>64</v>
      </c>
      <c r="P131" s="151" t="s">
        <v>65</v>
      </c>
      <c r="Q131" s="164" t="s">
        <v>196</v>
      </c>
      <c r="S131" s="199" t="s">
        <v>1353</v>
      </c>
      <c r="T131" s="202" t="s">
        <v>1354</v>
      </c>
      <c r="U131" s="201">
        <v>44273</v>
      </c>
      <c r="V131" s="202" t="s">
        <v>1355</v>
      </c>
      <c r="W131" s="203" t="s">
        <v>507</v>
      </c>
      <c r="X131" s="116">
        <v>51213888</v>
      </c>
      <c r="Y131" s="218">
        <v>0</v>
      </c>
      <c r="Z131" s="116">
        <v>51213888</v>
      </c>
      <c r="AA131" s="202" t="s">
        <v>1356</v>
      </c>
      <c r="AB131" s="203">
        <v>26021</v>
      </c>
      <c r="AC131" s="202" t="s">
        <v>1357</v>
      </c>
      <c r="AD131" s="206">
        <v>44274</v>
      </c>
      <c r="AE131" s="206">
        <v>44551</v>
      </c>
      <c r="AF131" s="202" t="s">
        <v>601</v>
      </c>
      <c r="AG131" s="202" t="s">
        <v>602</v>
      </c>
    </row>
    <row r="132" spans="1:33" ht="272.45" customHeight="1" x14ac:dyDescent="0.35">
      <c r="A132" s="119">
        <v>104</v>
      </c>
      <c r="B132" s="178" t="s">
        <v>194</v>
      </c>
      <c r="C132" s="178" t="s">
        <v>166</v>
      </c>
      <c r="D132" s="179">
        <v>80101706</v>
      </c>
      <c r="E132" s="180" t="s">
        <v>313</v>
      </c>
      <c r="F132" s="179" t="s">
        <v>60</v>
      </c>
      <c r="G132" s="181">
        <v>1</v>
      </c>
      <c r="H132" s="181" t="s">
        <v>80</v>
      </c>
      <c r="I132" s="182">
        <v>9</v>
      </c>
      <c r="J132" s="183" t="s">
        <v>88</v>
      </c>
      <c r="K132" s="181" t="s">
        <v>96</v>
      </c>
      <c r="L132" s="181" t="s">
        <v>195</v>
      </c>
      <c r="M132" s="184"/>
      <c r="N132" s="185"/>
      <c r="O132" s="181" t="s">
        <v>64</v>
      </c>
      <c r="P132" s="181" t="s">
        <v>65</v>
      </c>
      <c r="Q132" s="183" t="s">
        <v>196</v>
      </c>
      <c r="S132" s="199"/>
      <c r="T132" s="200"/>
      <c r="U132" s="206"/>
      <c r="V132" s="202"/>
      <c r="W132" s="203"/>
      <c r="X132" s="116"/>
      <c r="Y132" s="117"/>
      <c r="Z132" s="116"/>
      <c r="AA132" s="202"/>
      <c r="AB132" s="203"/>
      <c r="AC132" s="202"/>
      <c r="AD132" s="206"/>
      <c r="AE132" s="206"/>
      <c r="AF132" s="203"/>
      <c r="AG132" s="203"/>
    </row>
    <row r="133" spans="1:33" ht="272.45" customHeight="1" x14ac:dyDescent="0.35">
      <c r="A133" s="119">
        <v>105</v>
      </c>
      <c r="B133" s="158" t="s">
        <v>194</v>
      </c>
      <c r="C133" s="161" t="s">
        <v>127</v>
      </c>
      <c r="D133" s="162">
        <v>80101706</v>
      </c>
      <c r="E133" s="163" t="s">
        <v>314</v>
      </c>
      <c r="F133" s="162" t="s">
        <v>60</v>
      </c>
      <c r="G133" s="151">
        <v>1</v>
      </c>
      <c r="H133" s="151" t="s">
        <v>87</v>
      </c>
      <c r="I133" s="152">
        <v>11.2</v>
      </c>
      <c r="J133" s="153" t="s">
        <v>88</v>
      </c>
      <c r="K133" s="151" t="s">
        <v>96</v>
      </c>
      <c r="L133" s="151" t="s">
        <v>195</v>
      </c>
      <c r="M133" s="155"/>
      <c r="N133" s="156">
        <v>109136671</v>
      </c>
      <c r="O133" s="151" t="s">
        <v>64</v>
      </c>
      <c r="P133" s="151" t="s">
        <v>65</v>
      </c>
      <c r="Q133" s="164" t="s">
        <v>198</v>
      </c>
      <c r="S133" s="199" t="s">
        <v>616</v>
      </c>
      <c r="T133" s="202" t="s">
        <v>617</v>
      </c>
      <c r="U133" s="201">
        <v>44211</v>
      </c>
      <c r="V133" s="202" t="s">
        <v>618</v>
      </c>
      <c r="W133" s="203" t="s">
        <v>507</v>
      </c>
      <c r="X133" s="116">
        <v>109136671</v>
      </c>
      <c r="Y133" s="117">
        <v>0</v>
      </c>
      <c r="Z133" s="116">
        <v>109136671</v>
      </c>
      <c r="AA133" s="202" t="s">
        <v>619</v>
      </c>
      <c r="AB133" s="203">
        <v>17521</v>
      </c>
      <c r="AC133" s="202" t="s">
        <v>501</v>
      </c>
      <c r="AD133" s="206">
        <v>44211</v>
      </c>
      <c r="AE133" s="206">
        <v>44551</v>
      </c>
      <c r="AF133" s="202" t="s">
        <v>620</v>
      </c>
      <c r="AG133" s="202" t="s">
        <v>621</v>
      </c>
    </row>
    <row r="134" spans="1:33" ht="272.45" customHeight="1" x14ac:dyDescent="0.35">
      <c r="A134" s="119">
        <v>106</v>
      </c>
      <c r="B134" s="158" t="s">
        <v>194</v>
      </c>
      <c r="C134" s="161" t="s">
        <v>141</v>
      </c>
      <c r="D134" s="162">
        <v>80101706</v>
      </c>
      <c r="E134" s="163" t="s">
        <v>315</v>
      </c>
      <c r="F134" s="162" t="s">
        <v>60</v>
      </c>
      <c r="G134" s="151">
        <v>1</v>
      </c>
      <c r="H134" s="151" t="s">
        <v>87</v>
      </c>
      <c r="I134" s="152">
        <v>11.8</v>
      </c>
      <c r="J134" s="153" t="s">
        <v>88</v>
      </c>
      <c r="K134" s="151" t="s">
        <v>96</v>
      </c>
      <c r="L134" s="151" t="s">
        <v>195</v>
      </c>
      <c r="M134" s="155">
        <v>70867339</v>
      </c>
      <c r="N134" s="156">
        <v>70867339</v>
      </c>
      <c r="O134" s="151" t="s">
        <v>64</v>
      </c>
      <c r="P134" s="151" t="s">
        <v>65</v>
      </c>
      <c r="Q134" s="164" t="s">
        <v>140</v>
      </c>
      <c r="S134" s="199" t="s">
        <v>622</v>
      </c>
      <c r="T134" s="202" t="s">
        <v>623</v>
      </c>
      <c r="U134" s="201">
        <v>44202</v>
      </c>
      <c r="V134" s="202" t="s">
        <v>624</v>
      </c>
      <c r="W134" s="203" t="s">
        <v>507</v>
      </c>
      <c r="X134" s="116">
        <v>70666581</v>
      </c>
      <c r="Y134" s="117">
        <v>0</v>
      </c>
      <c r="Z134" s="116">
        <v>70666581</v>
      </c>
      <c r="AA134" s="202" t="s">
        <v>535</v>
      </c>
      <c r="AB134" s="203">
        <v>1721</v>
      </c>
      <c r="AC134" s="202" t="s">
        <v>530</v>
      </c>
      <c r="AD134" s="206">
        <v>44203</v>
      </c>
      <c r="AE134" s="206">
        <v>44558</v>
      </c>
      <c r="AF134" s="202" t="s">
        <v>531</v>
      </c>
      <c r="AG134" s="202" t="s">
        <v>141</v>
      </c>
    </row>
    <row r="135" spans="1:33" ht="272.45" customHeight="1" x14ac:dyDescent="0.35">
      <c r="A135" s="119">
        <v>107</v>
      </c>
      <c r="B135" s="158" t="s">
        <v>197</v>
      </c>
      <c r="C135" s="158" t="s">
        <v>123</v>
      </c>
      <c r="D135" s="162">
        <v>80101706</v>
      </c>
      <c r="E135" s="163" t="s">
        <v>316</v>
      </c>
      <c r="F135" s="162" t="s">
        <v>60</v>
      </c>
      <c r="G135" s="151">
        <v>1</v>
      </c>
      <c r="H135" s="151" t="s">
        <v>78</v>
      </c>
      <c r="I135" s="152">
        <v>8</v>
      </c>
      <c r="J135" s="153" t="s">
        <v>88</v>
      </c>
      <c r="K135" s="151" t="s">
        <v>96</v>
      </c>
      <c r="L135" s="151" t="s">
        <v>195</v>
      </c>
      <c r="M135" s="155">
        <v>30736640</v>
      </c>
      <c r="N135" s="156">
        <v>30736640</v>
      </c>
      <c r="O135" s="151" t="s">
        <v>64</v>
      </c>
      <c r="P135" s="151" t="s">
        <v>65</v>
      </c>
      <c r="Q135" s="164" t="s">
        <v>170</v>
      </c>
      <c r="S135" s="199" t="s">
        <v>1442</v>
      </c>
      <c r="T135" s="202" t="s">
        <v>1443</v>
      </c>
      <c r="U135" s="201">
        <v>44308</v>
      </c>
      <c r="V135" s="202" t="s">
        <v>1444</v>
      </c>
      <c r="W135" s="203" t="s">
        <v>507</v>
      </c>
      <c r="X135" s="116">
        <v>30698222</v>
      </c>
      <c r="Y135" s="218">
        <v>0</v>
      </c>
      <c r="Z135" s="116">
        <v>30698222</v>
      </c>
      <c r="AA135" s="202" t="s">
        <v>1445</v>
      </c>
      <c r="AB135" s="238">
        <v>17621</v>
      </c>
      <c r="AC135" s="202" t="s">
        <v>1446</v>
      </c>
      <c r="AD135" s="206">
        <v>44310</v>
      </c>
      <c r="AE135" s="206">
        <v>44547</v>
      </c>
      <c r="AF135" s="202" t="s">
        <v>1447</v>
      </c>
      <c r="AG135" s="202" t="s">
        <v>515</v>
      </c>
    </row>
    <row r="136" spans="1:33" ht="272.45" customHeight="1" x14ac:dyDescent="0.35">
      <c r="A136" s="119">
        <v>108</v>
      </c>
      <c r="B136" s="158" t="s">
        <v>197</v>
      </c>
      <c r="C136" s="158" t="s">
        <v>124</v>
      </c>
      <c r="D136" s="162">
        <v>80101706</v>
      </c>
      <c r="E136" s="163" t="s">
        <v>317</v>
      </c>
      <c r="F136" s="162" t="s">
        <v>60</v>
      </c>
      <c r="G136" s="151">
        <v>1</v>
      </c>
      <c r="H136" s="151" t="s">
        <v>94</v>
      </c>
      <c r="I136" s="152">
        <v>10</v>
      </c>
      <c r="J136" s="153" t="s">
        <v>88</v>
      </c>
      <c r="K136" s="151" t="s">
        <v>96</v>
      </c>
      <c r="L136" s="151" t="s">
        <v>195</v>
      </c>
      <c r="M136" s="155">
        <v>63176256</v>
      </c>
      <c r="N136" s="156">
        <v>63176256</v>
      </c>
      <c r="O136" s="151" t="s">
        <v>64</v>
      </c>
      <c r="P136" s="151" t="s">
        <v>65</v>
      </c>
      <c r="Q136" s="164" t="s">
        <v>171</v>
      </c>
      <c r="S136" s="199" t="s">
        <v>1296</v>
      </c>
      <c r="T136" s="202" t="s">
        <v>1297</v>
      </c>
      <c r="U136" s="201">
        <v>44251</v>
      </c>
      <c r="V136" s="202" t="s">
        <v>1298</v>
      </c>
      <c r="W136" s="203" t="s">
        <v>507</v>
      </c>
      <c r="X136" s="116">
        <v>54693333</v>
      </c>
      <c r="Y136" s="117">
        <v>0</v>
      </c>
      <c r="Z136" s="116">
        <v>54693333</v>
      </c>
      <c r="AA136" s="202" t="s">
        <v>1299</v>
      </c>
      <c r="AB136" s="203">
        <v>17721</v>
      </c>
      <c r="AC136" s="202" t="s">
        <v>501</v>
      </c>
      <c r="AD136" s="206">
        <v>44253</v>
      </c>
      <c r="AE136" s="206">
        <v>44550</v>
      </c>
      <c r="AF136" s="202" t="s">
        <v>520</v>
      </c>
      <c r="AG136" s="202" t="s">
        <v>521</v>
      </c>
    </row>
    <row r="137" spans="1:33" ht="272.45" customHeight="1" x14ac:dyDescent="0.35">
      <c r="A137" s="119">
        <v>109</v>
      </c>
      <c r="B137" s="158" t="s">
        <v>180</v>
      </c>
      <c r="C137" s="161" t="s">
        <v>114</v>
      </c>
      <c r="D137" s="162">
        <v>80101706</v>
      </c>
      <c r="E137" s="163" t="s">
        <v>318</v>
      </c>
      <c r="F137" s="162" t="s">
        <v>60</v>
      </c>
      <c r="G137" s="151">
        <v>1</v>
      </c>
      <c r="H137" s="151" t="s">
        <v>87</v>
      </c>
      <c r="I137" s="152">
        <v>11</v>
      </c>
      <c r="J137" s="153" t="s">
        <v>88</v>
      </c>
      <c r="K137" s="151" t="s">
        <v>96</v>
      </c>
      <c r="L137" s="151" t="s">
        <v>177</v>
      </c>
      <c r="M137" s="155">
        <v>88557867</v>
      </c>
      <c r="N137" s="156">
        <v>88557867</v>
      </c>
      <c r="O137" s="151" t="s">
        <v>64</v>
      </c>
      <c r="P137" s="151" t="s">
        <v>65</v>
      </c>
      <c r="Q137" s="164" t="s">
        <v>162</v>
      </c>
      <c r="S137" s="199" t="s">
        <v>1102</v>
      </c>
      <c r="T137" s="202" t="s">
        <v>1103</v>
      </c>
      <c r="U137" s="201">
        <v>44238</v>
      </c>
      <c r="V137" s="202" t="s">
        <v>1104</v>
      </c>
      <c r="W137" s="203" t="s">
        <v>507</v>
      </c>
      <c r="X137" s="116">
        <v>85010346</v>
      </c>
      <c r="Y137" s="117">
        <v>0</v>
      </c>
      <c r="Z137" s="116">
        <v>85010346</v>
      </c>
      <c r="AA137" s="202" t="s">
        <v>1105</v>
      </c>
      <c r="AB137" s="203">
        <v>18821</v>
      </c>
      <c r="AC137" s="202" t="s">
        <v>501</v>
      </c>
      <c r="AD137" s="206">
        <v>44239</v>
      </c>
      <c r="AE137" s="206">
        <v>44550</v>
      </c>
      <c r="AF137" s="202" t="s">
        <v>629</v>
      </c>
      <c r="AG137" s="202" t="s">
        <v>114</v>
      </c>
    </row>
    <row r="138" spans="1:33" ht="272.45" customHeight="1" x14ac:dyDescent="0.35">
      <c r="A138" s="119">
        <v>110</v>
      </c>
      <c r="B138" s="158" t="s">
        <v>160</v>
      </c>
      <c r="C138" s="161" t="s">
        <v>114</v>
      </c>
      <c r="D138" s="162">
        <v>80101706</v>
      </c>
      <c r="E138" s="163" t="s">
        <v>319</v>
      </c>
      <c r="F138" s="162" t="s">
        <v>60</v>
      </c>
      <c r="G138" s="151">
        <v>1</v>
      </c>
      <c r="H138" s="151" t="s">
        <v>87</v>
      </c>
      <c r="I138" s="152">
        <v>11.5</v>
      </c>
      <c r="J138" s="153" t="s">
        <v>88</v>
      </c>
      <c r="K138" s="151" t="s">
        <v>96</v>
      </c>
      <c r="L138" s="151" t="s">
        <v>161</v>
      </c>
      <c r="M138" s="155">
        <v>106269856</v>
      </c>
      <c r="N138" s="156">
        <v>106269856</v>
      </c>
      <c r="O138" s="151" t="s">
        <v>64</v>
      </c>
      <c r="P138" s="151" t="s">
        <v>65</v>
      </c>
      <c r="Q138" s="164" t="s">
        <v>162</v>
      </c>
      <c r="S138" s="199" t="s">
        <v>625</v>
      </c>
      <c r="T138" s="202" t="s">
        <v>626</v>
      </c>
      <c r="U138" s="201">
        <v>44202</v>
      </c>
      <c r="V138" s="202" t="s">
        <v>627</v>
      </c>
      <c r="W138" s="203" t="s">
        <v>507</v>
      </c>
      <c r="X138" s="116">
        <v>106269856</v>
      </c>
      <c r="Y138" s="117">
        <v>0</v>
      </c>
      <c r="Z138" s="116">
        <v>106269856</v>
      </c>
      <c r="AA138" s="202" t="s">
        <v>628</v>
      </c>
      <c r="AB138" s="203">
        <v>3021</v>
      </c>
      <c r="AC138" s="202" t="s">
        <v>501</v>
      </c>
      <c r="AD138" s="206">
        <v>44203</v>
      </c>
      <c r="AE138" s="206">
        <v>44550</v>
      </c>
      <c r="AF138" s="202" t="s">
        <v>629</v>
      </c>
      <c r="AG138" s="202" t="s">
        <v>114</v>
      </c>
    </row>
    <row r="139" spans="1:33" ht="272.45" customHeight="1" x14ac:dyDescent="0.35">
      <c r="A139" s="119">
        <v>111</v>
      </c>
      <c r="B139" s="158" t="s">
        <v>160</v>
      </c>
      <c r="C139" s="161" t="s">
        <v>114</v>
      </c>
      <c r="D139" s="162">
        <v>80101706</v>
      </c>
      <c r="E139" s="163" t="s">
        <v>320</v>
      </c>
      <c r="F139" s="162" t="s">
        <v>60</v>
      </c>
      <c r="G139" s="151">
        <v>1</v>
      </c>
      <c r="H139" s="151" t="s">
        <v>87</v>
      </c>
      <c r="I139" s="152">
        <v>11.5</v>
      </c>
      <c r="J139" s="153" t="s">
        <v>88</v>
      </c>
      <c r="K139" s="151" t="s">
        <v>96</v>
      </c>
      <c r="L139" s="151" t="s">
        <v>161</v>
      </c>
      <c r="M139" s="155">
        <v>80157834</v>
      </c>
      <c r="N139" s="156">
        <v>80157834</v>
      </c>
      <c r="O139" s="151" t="s">
        <v>64</v>
      </c>
      <c r="P139" s="151" t="s">
        <v>65</v>
      </c>
      <c r="Q139" s="164" t="s">
        <v>162</v>
      </c>
      <c r="S139" s="199" t="s">
        <v>630</v>
      </c>
      <c r="T139" s="202" t="s">
        <v>631</v>
      </c>
      <c r="U139" s="201">
        <v>44202</v>
      </c>
      <c r="V139" s="202" t="s">
        <v>632</v>
      </c>
      <c r="W139" s="203" t="s">
        <v>507</v>
      </c>
      <c r="X139" s="116">
        <v>80157834</v>
      </c>
      <c r="Y139" s="117">
        <v>0</v>
      </c>
      <c r="Z139" s="116">
        <v>80157834</v>
      </c>
      <c r="AA139" s="202" t="s">
        <v>633</v>
      </c>
      <c r="AB139" s="203">
        <v>3121</v>
      </c>
      <c r="AC139" s="202" t="s">
        <v>501</v>
      </c>
      <c r="AD139" s="206">
        <v>44203</v>
      </c>
      <c r="AE139" s="206">
        <v>44550</v>
      </c>
      <c r="AF139" s="202" t="s">
        <v>629</v>
      </c>
      <c r="AG139" s="202" t="s">
        <v>114</v>
      </c>
    </row>
    <row r="140" spans="1:33" ht="272.45" customHeight="1" x14ac:dyDescent="0.35">
      <c r="A140" s="119">
        <v>112</v>
      </c>
      <c r="B140" s="158" t="s">
        <v>160</v>
      </c>
      <c r="C140" s="161" t="s">
        <v>114</v>
      </c>
      <c r="D140" s="162">
        <v>80101706</v>
      </c>
      <c r="E140" s="163" t="s">
        <v>321</v>
      </c>
      <c r="F140" s="162" t="s">
        <v>60</v>
      </c>
      <c r="G140" s="151">
        <v>1</v>
      </c>
      <c r="H140" s="151" t="s">
        <v>87</v>
      </c>
      <c r="I140" s="152">
        <v>11.5</v>
      </c>
      <c r="J140" s="153" t="s">
        <v>88</v>
      </c>
      <c r="K140" s="151" t="s">
        <v>96</v>
      </c>
      <c r="L140" s="151" t="s">
        <v>161</v>
      </c>
      <c r="M140" s="155">
        <v>59511119</v>
      </c>
      <c r="N140" s="156">
        <v>59511119</v>
      </c>
      <c r="O140" s="151" t="s">
        <v>64</v>
      </c>
      <c r="P140" s="151" t="s">
        <v>65</v>
      </c>
      <c r="Q140" s="164" t="s">
        <v>162</v>
      </c>
      <c r="S140" s="199" t="s">
        <v>634</v>
      </c>
      <c r="T140" s="202" t="s">
        <v>635</v>
      </c>
      <c r="U140" s="201">
        <v>44202</v>
      </c>
      <c r="V140" s="202" t="s">
        <v>636</v>
      </c>
      <c r="W140" s="203" t="s">
        <v>507</v>
      </c>
      <c r="X140" s="116">
        <v>59511119</v>
      </c>
      <c r="Y140" s="117">
        <v>0</v>
      </c>
      <c r="Z140" s="116">
        <v>59511119</v>
      </c>
      <c r="AA140" s="202" t="s">
        <v>637</v>
      </c>
      <c r="AB140" s="203">
        <v>3221</v>
      </c>
      <c r="AC140" s="202" t="s">
        <v>501</v>
      </c>
      <c r="AD140" s="206">
        <v>44203</v>
      </c>
      <c r="AE140" s="206">
        <v>44550</v>
      </c>
      <c r="AF140" s="202" t="s">
        <v>629</v>
      </c>
      <c r="AG140" s="202" t="s">
        <v>114</v>
      </c>
    </row>
    <row r="141" spans="1:33" ht="272.45" customHeight="1" x14ac:dyDescent="0.35">
      <c r="A141" s="119">
        <v>113</v>
      </c>
      <c r="B141" s="158" t="s">
        <v>160</v>
      </c>
      <c r="C141" s="161" t="s">
        <v>114</v>
      </c>
      <c r="D141" s="162">
        <v>80101706</v>
      </c>
      <c r="E141" s="163" t="s">
        <v>322</v>
      </c>
      <c r="F141" s="162" t="s">
        <v>60</v>
      </c>
      <c r="G141" s="151">
        <v>1</v>
      </c>
      <c r="H141" s="151" t="s">
        <v>87</v>
      </c>
      <c r="I141" s="152">
        <v>11.5</v>
      </c>
      <c r="J141" s="153" t="s">
        <v>88</v>
      </c>
      <c r="K141" s="151" t="s">
        <v>96</v>
      </c>
      <c r="L141" s="151" t="s">
        <v>161</v>
      </c>
      <c r="M141" s="155">
        <v>54653069</v>
      </c>
      <c r="N141" s="156">
        <v>54653069</v>
      </c>
      <c r="O141" s="151" t="s">
        <v>64</v>
      </c>
      <c r="P141" s="151" t="s">
        <v>65</v>
      </c>
      <c r="Q141" s="164" t="s">
        <v>162</v>
      </c>
      <c r="S141" s="199" t="s">
        <v>638</v>
      </c>
      <c r="T141" s="202" t="s">
        <v>639</v>
      </c>
      <c r="U141" s="201">
        <v>44202</v>
      </c>
      <c r="V141" s="202" t="s">
        <v>640</v>
      </c>
      <c r="W141" s="203" t="s">
        <v>507</v>
      </c>
      <c r="X141" s="116">
        <v>54653069</v>
      </c>
      <c r="Y141" s="117">
        <v>0</v>
      </c>
      <c r="Z141" s="116">
        <v>54653069</v>
      </c>
      <c r="AA141" s="202" t="s">
        <v>641</v>
      </c>
      <c r="AB141" s="203">
        <v>3321</v>
      </c>
      <c r="AC141" s="202" t="s">
        <v>501</v>
      </c>
      <c r="AD141" s="206">
        <v>44203</v>
      </c>
      <c r="AE141" s="206">
        <v>44550</v>
      </c>
      <c r="AF141" s="202" t="s">
        <v>629</v>
      </c>
      <c r="AG141" s="202" t="s">
        <v>114</v>
      </c>
    </row>
    <row r="142" spans="1:33" ht="272.45" customHeight="1" x14ac:dyDescent="0.35">
      <c r="A142" s="119">
        <v>114</v>
      </c>
      <c r="B142" s="158" t="s">
        <v>160</v>
      </c>
      <c r="C142" s="161" t="s">
        <v>114</v>
      </c>
      <c r="D142" s="162">
        <v>80101706</v>
      </c>
      <c r="E142" s="163" t="s">
        <v>323</v>
      </c>
      <c r="F142" s="162" t="s">
        <v>60</v>
      </c>
      <c r="G142" s="151">
        <v>1</v>
      </c>
      <c r="H142" s="151" t="s">
        <v>87</v>
      </c>
      <c r="I142" s="152">
        <v>11</v>
      </c>
      <c r="J142" s="153" t="s">
        <v>88</v>
      </c>
      <c r="K142" s="151" t="s">
        <v>96</v>
      </c>
      <c r="L142" s="151" t="s">
        <v>161</v>
      </c>
      <c r="M142" s="155">
        <v>49500000</v>
      </c>
      <c r="N142" s="156">
        <v>49500000</v>
      </c>
      <c r="O142" s="151" t="s">
        <v>64</v>
      </c>
      <c r="P142" s="151" t="s">
        <v>65</v>
      </c>
      <c r="Q142" s="164" t="s">
        <v>162</v>
      </c>
      <c r="S142" s="199" t="s">
        <v>1106</v>
      </c>
      <c r="T142" s="202" t="s">
        <v>1107</v>
      </c>
      <c r="U142" s="201">
        <v>44217</v>
      </c>
      <c r="V142" s="202" t="s">
        <v>1108</v>
      </c>
      <c r="W142" s="203" t="s">
        <v>507</v>
      </c>
      <c r="X142" s="116">
        <v>49500000</v>
      </c>
      <c r="Y142" s="117">
        <v>0</v>
      </c>
      <c r="Z142" s="116">
        <v>49500000</v>
      </c>
      <c r="AA142" s="202" t="s">
        <v>1109</v>
      </c>
      <c r="AB142" s="203">
        <v>3621</v>
      </c>
      <c r="AC142" s="202" t="s">
        <v>501</v>
      </c>
      <c r="AD142" s="206">
        <v>44217</v>
      </c>
      <c r="AE142" s="206">
        <v>44550</v>
      </c>
      <c r="AF142" s="202" t="s">
        <v>629</v>
      </c>
      <c r="AG142" s="202" t="s">
        <v>114</v>
      </c>
    </row>
    <row r="143" spans="1:33" ht="272.45" customHeight="1" x14ac:dyDescent="0.35">
      <c r="A143" s="119">
        <v>115</v>
      </c>
      <c r="B143" s="158" t="s">
        <v>160</v>
      </c>
      <c r="C143" s="161" t="s">
        <v>114</v>
      </c>
      <c r="D143" s="162">
        <v>80101706</v>
      </c>
      <c r="E143" s="163" t="s">
        <v>324</v>
      </c>
      <c r="F143" s="162" t="s">
        <v>60</v>
      </c>
      <c r="G143" s="151">
        <v>1</v>
      </c>
      <c r="H143" s="151" t="s">
        <v>87</v>
      </c>
      <c r="I143" s="152">
        <v>11.3</v>
      </c>
      <c r="J143" s="153" t="s">
        <v>88</v>
      </c>
      <c r="K143" s="151" t="s">
        <v>96</v>
      </c>
      <c r="L143" s="151" t="s">
        <v>161</v>
      </c>
      <c r="M143" s="155">
        <v>68952000</v>
      </c>
      <c r="N143" s="156">
        <v>68952000</v>
      </c>
      <c r="O143" s="151" t="s">
        <v>64</v>
      </c>
      <c r="P143" s="151" t="s">
        <v>65</v>
      </c>
      <c r="Q143" s="164" t="s">
        <v>162</v>
      </c>
      <c r="S143" s="199" t="s">
        <v>642</v>
      </c>
      <c r="T143" s="202" t="s">
        <v>643</v>
      </c>
      <c r="U143" s="201">
        <v>44208</v>
      </c>
      <c r="V143" s="202" t="s">
        <v>644</v>
      </c>
      <c r="W143" s="203" t="s">
        <v>507</v>
      </c>
      <c r="X143" s="116">
        <v>68952000</v>
      </c>
      <c r="Y143" s="117">
        <v>0</v>
      </c>
      <c r="Z143" s="116">
        <v>68952000</v>
      </c>
      <c r="AA143" s="202" t="s">
        <v>645</v>
      </c>
      <c r="AB143" s="203">
        <v>3821</v>
      </c>
      <c r="AC143" s="202" t="s">
        <v>501</v>
      </c>
      <c r="AD143" s="206">
        <v>44210</v>
      </c>
      <c r="AE143" s="206">
        <v>44550</v>
      </c>
      <c r="AF143" s="202" t="s">
        <v>629</v>
      </c>
      <c r="AG143" s="202" t="s">
        <v>114</v>
      </c>
    </row>
    <row r="144" spans="1:33" ht="272.45" customHeight="1" x14ac:dyDescent="0.35">
      <c r="A144" s="119">
        <v>116</v>
      </c>
      <c r="B144" s="158" t="s">
        <v>160</v>
      </c>
      <c r="C144" s="161" t="s">
        <v>114</v>
      </c>
      <c r="D144" s="162">
        <v>80101706</v>
      </c>
      <c r="E144" s="163" t="s">
        <v>325</v>
      </c>
      <c r="F144" s="162" t="s">
        <v>60</v>
      </c>
      <c r="G144" s="151">
        <v>1</v>
      </c>
      <c r="H144" s="151" t="s">
        <v>87</v>
      </c>
      <c r="I144" s="152">
        <v>11.3</v>
      </c>
      <c r="J144" s="153" t="s">
        <v>88</v>
      </c>
      <c r="K144" s="151" t="s">
        <v>96</v>
      </c>
      <c r="L144" s="151" t="s">
        <v>161</v>
      </c>
      <c r="M144" s="155">
        <v>58473135</v>
      </c>
      <c r="N144" s="156">
        <v>58473135</v>
      </c>
      <c r="O144" s="151" t="s">
        <v>64</v>
      </c>
      <c r="P144" s="151" t="s">
        <v>65</v>
      </c>
      <c r="Q144" s="164" t="s">
        <v>162</v>
      </c>
      <c r="S144" s="199" t="s">
        <v>646</v>
      </c>
      <c r="T144" s="202" t="s">
        <v>647</v>
      </c>
      <c r="U144" s="201">
        <v>44208</v>
      </c>
      <c r="V144" s="202" t="s">
        <v>648</v>
      </c>
      <c r="W144" s="203" t="s">
        <v>507</v>
      </c>
      <c r="X144" s="116">
        <v>58473135</v>
      </c>
      <c r="Y144" s="117">
        <v>0</v>
      </c>
      <c r="Z144" s="116">
        <v>58473135</v>
      </c>
      <c r="AA144" s="202" t="s">
        <v>649</v>
      </c>
      <c r="AB144" s="203">
        <v>3921</v>
      </c>
      <c r="AC144" s="202" t="s">
        <v>501</v>
      </c>
      <c r="AD144" s="206">
        <v>44210</v>
      </c>
      <c r="AE144" s="206">
        <v>44545</v>
      </c>
      <c r="AF144" s="202" t="s">
        <v>629</v>
      </c>
      <c r="AG144" s="202" t="s">
        <v>114</v>
      </c>
    </row>
    <row r="145" spans="1:33" ht="272.45" customHeight="1" x14ac:dyDescent="0.35">
      <c r="A145" s="119">
        <v>117</v>
      </c>
      <c r="B145" s="158" t="s">
        <v>160</v>
      </c>
      <c r="C145" s="161" t="s">
        <v>114</v>
      </c>
      <c r="D145" s="162">
        <v>80101706</v>
      </c>
      <c r="E145" s="163" t="s">
        <v>326</v>
      </c>
      <c r="F145" s="162" t="s">
        <v>60</v>
      </c>
      <c r="G145" s="151">
        <v>1</v>
      </c>
      <c r="H145" s="151" t="s">
        <v>87</v>
      </c>
      <c r="I145" s="152">
        <v>11.2</v>
      </c>
      <c r="J145" s="153" t="s">
        <v>88</v>
      </c>
      <c r="K145" s="151" t="s">
        <v>96</v>
      </c>
      <c r="L145" s="151" t="s">
        <v>161</v>
      </c>
      <c r="M145" s="155">
        <v>110814587</v>
      </c>
      <c r="N145" s="156">
        <v>110814587</v>
      </c>
      <c r="O145" s="151" t="s">
        <v>64</v>
      </c>
      <c r="P145" s="151" t="s">
        <v>65</v>
      </c>
      <c r="Q145" s="164" t="s">
        <v>162</v>
      </c>
      <c r="S145" s="199" t="s">
        <v>650</v>
      </c>
      <c r="T145" s="202" t="s">
        <v>651</v>
      </c>
      <c r="U145" s="201">
        <v>44209</v>
      </c>
      <c r="V145" s="202" t="s">
        <v>652</v>
      </c>
      <c r="W145" s="203" t="s">
        <v>507</v>
      </c>
      <c r="X145" s="116">
        <v>110814587</v>
      </c>
      <c r="Y145" s="117">
        <v>0</v>
      </c>
      <c r="Z145" s="116">
        <v>110814587</v>
      </c>
      <c r="AA145" s="202" t="s">
        <v>653</v>
      </c>
      <c r="AB145" s="203">
        <v>4121</v>
      </c>
      <c r="AC145" s="202" t="s">
        <v>501</v>
      </c>
      <c r="AD145" s="206">
        <v>44214</v>
      </c>
      <c r="AE145" s="206">
        <v>44550</v>
      </c>
      <c r="AF145" s="202" t="s">
        <v>629</v>
      </c>
      <c r="AG145" s="202" t="s">
        <v>114</v>
      </c>
    </row>
    <row r="146" spans="1:33" ht="272.45" customHeight="1" x14ac:dyDescent="0.35">
      <c r="A146" s="119">
        <v>118</v>
      </c>
      <c r="B146" s="158" t="s">
        <v>160</v>
      </c>
      <c r="C146" s="161" t="s">
        <v>114</v>
      </c>
      <c r="D146" s="162">
        <v>80101706</v>
      </c>
      <c r="E146" s="163" t="s">
        <v>327</v>
      </c>
      <c r="F146" s="162" t="s">
        <v>60</v>
      </c>
      <c r="G146" s="151">
        <v>1</v>
      </c>
      <c r="H146" s="151" t="s">
        <v>87</v>
      </c>
      <c r="I146" s="152">
        <v>11.2</v>
      </c>
      <c r="J146" s="153" t="s">
        <v>88</v>
      </c>
      <c r="K146" s="151" t="s">
        <v>96</v>
      </c>
      <c r="L146" s="151" t="s">
        <v>161</v>
      </c>
      <c r="M146" s="155">
        <v>90436367</v>
      </c>
      <c r="N146" s="156">
        <v>90436367</v>
      </c>
      <c r="O146" s="151" t="s">
        <v>64</v>
      </c>
      <c r="P146" s="151" t="s">
        <v>65</v>
      </c>
      <c r="Q146" s="164" t="s">
        <v>162</v>
      </c>
      <c r="S146" s="199" t="s">
        <v>654</v>
      </c>
      <c r="T146" s="202" t="s">
        <v>655</v>
      </c>
      <c r="U146" s="201">
        <v>44216</v>
      </c>
      <c r="V146" s="202" t="s">
        <v>656</v>
      </c>
      <c r="W146" s="203" t="s">
        <v>507</v>
      </c>
      <c r="X146" s="116">
        <v>88826221</v>
      </c>
      <c r="Y146" s="117">
        <v>0</v>
      </c>
      <c r="Z146" s="116">
        <v>88826221</v>
      </c>
      <c r="AA146" s="202" t="s">
        <v>657</v>
      </c>
      <c r="AB146" s="203">
        <v>3721</v>
      </c>
      <c r="AC146" s="202" t="s">
        <v>501</v>
      </c>
      <c r="AD146" s="206">
        <v>44217</v>
      </c>
      <c r="AE146" s="206">
        <v>44550</v>
      </c>
      <c r="AF146" s="202" t="s">
        <v>629</v>
      </c>
      <c r="AG146" s="202" t="s">
        <v>114</v>
      </c>
    </row>
    <row r="147" spans="1:33" ht="272.45" customHeight="1" x14ac:dyDescent="0.35">
      <c r="A147" s="119">
        <v>119</v>
      </c>
      <c r="B147" s="158" t="s">
        <v>160</v>
      </c>
      <c r="C147" s="161" t="s">
        <v>114</v>
      </c>
      <c r="D147" s="162">
        <v>80101706</v>
      </c>
      <c r="E147" s="163" t="s">
        <v>328</v>
      </c>
      <c r="F147" s="162" t="s">
        <v>60</v>
      </c>
      <c r="G147" s="151">
        <v>1</v>
      </c>
      <c r="H147" s="151" t="s">
        <v>87</v>
      </c>
      <c r="I147" s="152">
        <v>11.2</v>
      </c>
      <c r="J147" s="153" t="s">
        <v>88</v>
      </c>
      <c r="K147" s="151" t="s">
        <v>96</v>
      </c>
      <c r="L147" s="151" t="s">
        <v>161</v>
      </c>
      <c r="M147" s="155">
        <v>90436367</v>
      </c>
      <c r="N147" s="156">
        <v>90436367</v>
      </c>
      <c r="O147" s="151" t="s">
        <v>64</v>
      </c>
      <c r="P147" s="151" t="s">
        <v>65</v>
      </c>
      <c r="Q147" s="164" t="s">
        <v>162</v>
      </c>
      <c r="S147" s="199" t="s">
        <v>658</v>
      </c>
      <c r="T147" s="202" t="s">
        <v>659</v>
      </c>
      <c r="U147" s="201">
        <v>44215</v>
      </c>
      <c r="V147" s="202" t="s">
        <v>656</v>
      </c>
      <c r="W147" s="203" t="s">
        <v>507</v>
      </c>
      <c r="X147" s="116">
        <v>88826221</v>
      </c>
      <c r="Y147" s="117">
        <v>0</v>
      </c>
      <c r="Z147" s="116">
        <v>88826221</v>
      </c>
      <c r="AA147" s="202" t="s">
        <v>657</v>
      </c>
      <c r="AB147" s="203">
        <v>4021</v>
      </c>
      <c r="AC147" s="202" t="s">
        <v>501</v>
      </c>
      <c r="AD147" s="206">
        <v>44216</v>
      </c>
      <c r="AE147" s="206">
        <v>44550</v>
      </c>
      <c r="AF147" s="202" t="s">
        <v>629</v>
      </c>
      <c r="AG147" s="202" t="s">
        <v>114</v>
      </c>
    </row>
    <row r="148" spans="1:33" s="25" customFormat="1" ht="272.45" customHeight="1" x14ac:dyDescent="0.35">
      <c r="A148" s="119">
        <v>120</v>
      </c>
      <c r="B148" s="158" t="s">
        <v>175</v>
      </c>
      <c r="C148" s="161" t="s">
        <v>114</v>
      </c>
      <c r="D148" s="162">
        <v>80101706</v>
      </c>
      <c r="E148" s="163" t="s">
        <v>329</v>
      </c>
      <c r="F148" s="162" t="s">
        <v>60</v>
      </c>
      <c r="G148" s="151">
        <v>1</v>
      </c>
      <c r="H148" s="151" t="s">
        <v>87</v>
      </c>
      <c r="I148" s="152">
        <v>11.2</v>
      </c>
      <c r="J148" s="153" t="s">
        <v>88</v>
      </c>
      <c r="K148" s="151" t="s">
        <v>96</v>
      </c>
      <c r="L148" s="151" t="s">
        <v>177</v>
      </c>
      <c r="M148" s="155">
        <v>107210729</v>
      </c>
      <c r="N148" s="156">
        <v>107210729</v>
      </c>
      <c r="O148" s="151" t="s">
        <v>64</v>
      </c>
      <c r="P148" s="151" t="s">
        <v>65</v>
      </c>
      <c r="Q148" s="164" t="s">
        <v>162</v>
      </c>
      <c r="R148" s="24"/>
      <c r="S148" s="239" t="s">
        <v>1110</v>
      </c>
      <c r="T148" s="240" t="s">
        <v>1111</v>
      </c>
      <c r="U148" s="241">
        <v>44224</v>
      </c>
      <c r="V148" s="202" t="s">
        <v>1112</v>
      </c>
      <c r="W148" s="203" t="s">
        <v>507</v>
      </c>
      <c r="X148" s="116">
        <v>103062700</v>
      </c>
      <c r="Y148" s="117">
        <v>0</v>
      </c>
      <c r="Z148" s="116">
        <v>103062700</v>
      </c>
      <c r="AA148" s="202" t="s">
        <v>1113</v>
      </c>
      <c r="AB148" s="203">
        <v>18921</v>
      </c>
      <c r="AC148" s="202" t="s">
        <v>513</v>
      </c>
      <c r="AD148" s="206">
        <v>44225</v>
      </c>
      <c r="AE148" s="206">
        <v>44551</v>
      </c>
      <c r="AF148" s="202" t="s">
        <v>629</v>
      </c>
      <c r="AG148" s="202" t="s">
        <v>114</v>
      </c>
    </row>
    <row r="149" spans="1:33" s="25" customFormat="1" ht="272.45" customHeight="1" x14ac:dyDescent="0.35">
      <c r="A149" s="119">
        <v>121</v>
      </c>
      <c r="B149" s="158" t="s">
        <v>175</v>
      </c>
      <c r="C149" s="161" t="s">
        <v>114</v>
      </c>
      <c r="D149" s="162">
        <v>80101706</v>
      </c>
      <c r="E149" s="163" t="s">
        <v>330</v>
      </c>
      <c r="F149" s="162" t="s">
        <v>60</v>
      </c>
      <c r="G149" s="151">
        <v>1</v>
      </c>
      <c r="H149" s="151" t="s">
        <v>87</v>
      </c>
      <c r="I149" s="152">
        <v>11.2</v>
      </c>
      <c r="J149" s="153" t="s">
        <v>88</v>
      </c>
      <c r="K149" s="151" t="s">
        <v>96</v>
      </c>
      <c r="L149" s="151" t="s">
        <v>177</v>
      </c>
      <c r="M149" s="155">
        <v>107210729</v>
      </c>
      <c r="N149" s="156">
        <v>107210729</v>
      </c>
      <c r="O149" s="151" t="s">
        <v>64</v>
      </c>
      <c r="P149" s="151" t="s">
        <v>65</v>
      </c>
      <c r="Q149" s="164" t="s">
        <v>162</v>
      </c>
      <c r="R149" s="24"/>
      <c r="S149" s="239" t="s">
        <v>1114</v>
      </c>
      <c r="T149" s="240" t="s">
        <v>1115</v>
      </c>
      <c r="U149" s="241">
        <v>44224</v>
      </c>
      <c r="V149" s="202" t="s">
        <v>1116</v>
      </c>
      <c r="W149" s="203" t="s">
        <v>507</v>
      </c>
      <c r="X149" s="116">
        <v>103062700</v>
      </c>
      <c r="Y149" s="117">
        <v>0</v>
      </c>
      <c r="Z149" s="116">
        <v>103062700</v>
      </c>
      <c r="AA149" s="202" t="s">
        <v>1113</v>
      </c>
      <c r="AB149" s="203">
        <v>19021</v>
      </c>
      <c r="AC149" s="202" t="s">
        <v>513</v>
      </c>
      <c r="AD149" s="206">
        <v>44225</v>
      </c>
      <c r="AE149" s="206">
        <v>44551</v>
      </c>
      <c r="AF149" s="202" t="s">
        <v>629</v>
      </c>
      <c r="AG149" s="202" t="s">
        <v>114</v>
      </c>
    </row>
    <row r="150" spans="1:33" s="25" customFormat="1" ht="272.45" customHeight="1" x14ac:dyDescent="0.35">
      <c r="A150" s="119">
        <v>122</v>
      </c>
      <c r="B150" s="158" t="s">
        <v>160</v>
      </c>
      <c r="C150" s="161" t="s">
        <v>114</v>
      </c>
      <c r="D150" s="162">
        <v>80101706</v>
      </c>
      <c r="E150" s="163" t="s">
        <v>331</v>
      </c>
      <c r="F150" s="162" t="s">
        <v>60</v>
      </c>
      <c r="G150" s="151">
        <v>1</v>
      </c>
      <c r="H150" s="151" t="s">
        <v>87</v>
      </c>
      <c r="I150" s="152">
        <v>11.2</v>
      </c>
      <c r="J150" s="153" t="s">
        <v>88</v>
      </c>
      <c r="K150" s="151" t="s">
        <v>96</v>
      </c>
      <c r="L150" s="151" t="s">
        <v>161</v>
      </c>
      <c r="M150" s="155">
        <v>40705280</v>
      </c>
      <c r="N150" s="156">
        <v>40705280</v>
      </c>
      <c r="O150" s="151" t="s">
        <v>64</v>
      </c>
      <c r="P150" s="151" t="s">
        <v>65</v>
      </c>
      <c r="Q150" s="164" t="s">
        <v>162</v>
      </c>
      <c r="R150" s="24"/>
      <c r="S150" s="239" t="s">
        <v>1117</v>
      </c>
      <c r="T150" s="240" t="s">
        <v>1118</v>
      </c>
      <c r="U150" s="241">
        <v>44217</v>
      </c>
      <c r="V150" s="202" t="s">
        <v>1119</v>
      </c>
      <c r="W150" s="203" t="s">
        <v>507</v>
      </c>
      <c r="X150" s="116">
        <v>39978400</v>
      </c>
      <c r="Y150" s="117">
        <v>0</v>
      </c>
      <c r="Z150" s="116">
        <v>39978400</v>
      </c>
      <c r="AA150" s="202" t="s">
        <v>1120</v>
      </c>
      <c r="AB150" s="203">
        <v>4221</v>
      </c>
      <c r="AC150" s="202" t="s">
        <v>501</v>
      </c>
      <c r="AD150" s="206">
        <v>44217</v>
      </c>
      <c r="AE150" s="206">
        <v>44550</v>
      </c>
      <c r="AF150" s="202" t="s">
        <v>1121</v>
      </c>
      <c r="AG150" s="202" t="s">
        <v>114</v>
      </c>
    </row>
    <row r="151" spans="1:33" s="25" customFormat="1" ht="272.45" customHeight="1" x14ac:dyDescent="0.35">
      <c r="A151" s="119">
        <v>123</v>
      </c>
      <c r="B151" s="158" t="s">
        <v>160</v>
      </c>
      <c r="C151" s="161" t="s">
        <v>114</v>
      </c>
      <c r="D151" s="162">
        <v>80101706</v>
      </c>
      <c r="E151" s="163" t="s">
        <v>332</v>
      </c>
      <c r="F151" s="162" t="s">
        <v>60</v>
      </c>
      <c r="G151" s="151">
        <v>1</v>
      </c>
      <c r="H151" s="151" t="s">
        <v>87</v>
      </c>
      <c r="I151" s="152">
        <v>11.2</v>
      </c>
      <c r="J151" s="153" t="s">
        <v>88</v>
      </c>
      <c r="K151" s="151" t="s">
        <v>96</v>
      </c>
      <c r="L151" s="151" t="s">
        <v>161</v>
      </c>
      <c r="M151" s="155">
        <v>46520320</v>
      </c>
      <c r="N151" s="156">
        <v>46520320</v>
      </c>
      <c r="O151" s="151" t="s">
        <v>64</v>
      </c>
      <c r="P151" s="151" t="s">
        <v>65</v>
      </c>
      <c r="Q151" s="164" t="s">
        <v>162</v>
      </c>
      <c r="R151" s="24"/>
      <c r="S151" s="199" t="s">
        <v>660</v>
      </c>
      <c r="T151" s="202" t="s">
        <v>661</v>
      </c>
      <c r="U151" s="201">
        <v>44210</v>
      </c>
      <c r="V151" s="202" t="s">
        <v>662</v>
      </c>
      <c r="W151" s="203" t="s">
        <v>507</v>
      </c>
      <c r="X151" s="116">
        <v>46520320</v>
      </c>
      <c r="Y151" s="117">
        <v>0</v>
      </c>
      <c r="Z151" s="116">
        <v>46520320</v>
      </c>
      <c r="AA151" s="202" t="s">
        <v>663</v>
      </c>
      <c r="AB151" s="203">
        <v>19121</v>
      </c>
      <c r="AC151" s="202" t="s">
        <v>501</v>
      </c>
      <c r="AD151" s="206">
        <v>44211</v>
      </c>
      <c r="AE151" s="206">
        <v>44550</v>
      </c>
      <c r="AF151" s="202" t="s">
        <v>629</v>
      </c>
      <c r="AG151" s="202" t="s">
        <v>114</v>
      </c>
    </row>
    <row r="152" spans="1:33" s="25" customFormat="1" ht="272.45" customHeight="1" x14ac:dyDescent="0.35">
      <c r="A152" s="119">
        <v>124</v>
      </c>
      <c r="B152" s="158" t="s">
        <v>160</v>
      </c>
      <c r="C152" s="161" t="s">
        <v>114</v>
      </c>
      <c r="D152" s="162">
        <v>80101706</v>
      </c>
      <c r="E152" s="163" t="s">
        <v>333</v>
      </c>
      <c r="F152" s="162" t="s">
        <v>60</v>
      </c>
      <c r="G152" s="151">
        <v>1</v>
      </c>
      <c r="H152" s="151" t="s">
        <v>87</v>
      </c>
      <c r="I152" s="152">
        <v>11.2</v>
      </c>
      <c r="J152" s="153" t="s">
        <v>88</v>
      </c>
      <c r="K152" s="151" t="s">
        <v>96</v>
      </c>
      <c r="L152" s="151" t="s">
        <v>161</v>
      </c>
      <c r="M152" s="155">
        <v>24911631</v>
      </c>
      <c r="N152" s="156">
        <v>24911631</v>
      </c>
      <c r="O152" s="151" t="s">
        <v>64</v>
      </c>
      <c r="P152" s="151" t="s">
        <v>65</v>
      </c>
      <c r="Q152" s="164" t="s">
        <v>162</v>
      </c>
      <c r="R152" s="24"/>
      <c r="S152" s="199" t="s">
        <v>664</v>
      </c>
      <c r="T152" s="202" t="s">
        <v>665</v>
      </c>
      <c r="U152" s="201">
        <v>44210</v>
      </c>
      <c r="V152" s="202" t="s">
        <v>666</v>
      </c>
      <c r="W152" s="203" t="s">
        <v>499</v>
      </c>
      <c r="X152" s="116">
        <v>24911631</v>
      </c>
      <c r="Y152" s="117">
        <v>0</v>
      </c>
      <c r="Z152" s="116">
        <v>24911631</v>
      </c>
      <c r="AA152" s="202" t="s">
        <v>667</v>
      </c>
      <c r="AB152" s="203">
        <v>4321</v>
      </c>
      <c r="AC152" s="202" t="s">
        <v>501</v>
      </c>
      <c r="AD152" s="206">
        <v>44211</v>
      </c>
      <c r="AE152" s="206">
        <v>44550</v>
      </c>
      <c r="AF152" s="202" t="s">
        <v>629</v>
      </c>
      <c r="AG152" s="202" t="s">
        <v>114</v>
      </c>
    </row>
    <row r="153" spans="1:33" s="25" customFormat="1" ht="272.45" customHeight="1" x14ac:dyDescent="0.35">
      <c r="A153" s="119">
        <v>125</v>
      </c>
      <c r="B153" s="158" t="s">
        <v>199</v>
      </c>
      <c r="C153" s="161" t="s">
        <v>114</v>
      </c>
      <c r="D153" s="162">
        <v>80101706</v>
      </c>
      <c r="E153" s="163" t="s">
        <v>334</v>
      </c>
      <c r="F153" s="162" t="s">
        <v>60</v>
      </c>
      <c r="G153" s="151">
        <v>1</v>
      </c>
      <c r="H153" s="151" t="s">
        <v>87</v>
      </c>
      <c r="I153" s="152">
        <v>11.1</v>
      </c>
      <c r="J153" s="153" t="s">
        <v>88</v>
      </c>
      <c r="K153" s="151" t="s">
        <v>96</v>
      </c>
      <c r="L153" s="151" t="s">
        <v>161</v>
      </c>
      <c r="M153" s="155">
        <v>122049694</v>
      </c>
      <c r="N153" s="156">
        <v>122049694</v>
      </c>
      <c r="O153" s="151" t="s">
        <v>64</v>
      </c>
      <c r="P153" s="151" t="s">
        <v>65</v>
      </c>
      <c r="Q153" s="164" t="s">
        <v>162</v>
      </c>
      <c r="R153" s="24"/>
      <c r="S153" s="199" t="s">
        <v>668</v>
      </c>
      <c r="T153" s="202" t="s">
        <v>669</v>
      </c>
      <c r="U153" s="201">
        <v>44214</v>
      </c>
      <c r="V153" s="202" t="s">
        <v>670</v>
      </c>
      <c r="W153" s="203" t="s">
        <v>507</v>
      </c>
      <c r="X153" s="116">
        <v>122049694</v>
      </c>
      <c r="Y153" s="117">
        <v>0</v>
      </c>
      <c r="Z153" s="116">
        <v>122049694</v>
      </c>
      <c r="AA153" s="202" t="s">
        <v>671</v>
      </c>
      <c r="AB153" s="203"/>
      <c r="AC153" s="202" t="s">
        <v>501</v>
      </c>
      <c r="AD153" s="206">
        <v>44215</v>
      </c>
      <c r="AE153" s="206">
        <v>44550</v>
      </c>
      <c r="AF153" s="202" t="s">
        <v>629</v>
      </c>
      <c r="AG153" s="202" t="s">
        <v>114</v>
      </c>
    </row>
    <row r="154" spans="1:33" s="25" customFormat="1" ht="272.45" customHeight="1" x14ac:dyDescent="0.35">
      <c r="A154" s="119">
        <v>126</v>
      </c>
      <c r="B154" s="158" t="s">
        <v>199</v>
      </c>
      <c r="C154" s="161" t="s">
        <v>114</v>
      </c>
      <c r="D154" s="162">
        <v>80101706</v>
      </c>
      <c r="E154" s="163" t="s">
        <v>335</v>
      </c>
      <c r="F154" s="162" t="s">
        <v>60</v>
      </c>
      <c r="G154" s="151">
        <v>1</v>
      </c>
      <c r="H154" s="151" t="s">
        <v>87</v>
      </c>
      <c r="I154" s="152">
        <v>11.1</v>
      </c>
      <c r="J154" s="153" t="s">
        <v>88</v>
      </c>
      <c r="K154" s="151" t="s">
        <v>96</v>
      </c>
      <c r="L154" s="151" t="s">
        <v>161</v>
      </c>
      <c r="M154" s="155">
        <v>102562768</v>
      </c>
      <c r="N154" s="156">
        <v>102562768</v>
      </c>
      <c r="O154" s="151" t="s">
        <v>64</v>
      </c>
      <c r="P154" s="151" t="s">
        <v>65</v>
      </c>
      <c r="Q154" s="164" t="s">
        <v>162</v>
      </c>
      <c r="R154" s="24"/>
      <c r="S154" s="199" t="s">
        <v>672</v>
      </c>
      <c r="T154" s="202" t="s">
        <v>673</v>
      </c>
      <c r="U154" s="201">
        <v>44214</v>
      </c>
      <c r="V154" s="202" t="s">
        <v>674</v>
      </c>
      <c r="W154" s="203" t="s">
        <v>507</v>
      </c>
      <c r="X154" s="116">
        <v>102562768</v>
      </c>
      <c r="Y154" s="117">
        <v>0</v>
      </c>
      <c r="Z154" s="116">
        <v>102562768</v>
      </c>
      <c r="AA154" s="202" t="s">
        <v>675</v>
      </c>
      <c r="AB154" s="203">
        <v>4621</v>
      </c>
      <c r="AC154" s="202" t="s">
        <v>501</v>
      </c>
      <c r="AD154" s="206">
        <v>44215</v>
      </c>
      <c r="AE154" s="206">
        <v>44550</v>
      </c>
      <c r="AF154" s="202" t="s">
        <v>629</v>
      </c>
      <c r="AG154" s="202" t="s">
        <v>114</v>
      </c>
    </row>
    <row r="155" spans="1:33" s="25" customFormat="1" ht="272.45" customHeight="1" x14ac:dyDescent="0.35">
      <c r="A155" s="119">
        <v>127</v>
      </c>
      <c r="B155" s="158" t="s">
        <v>199</v>
      </c>
      <c r="C155" s="161" t="s">
        <v>114</v>
      </c>
      <c r="D155" s="162">
        <v>80101706</v>
      </c>
      <c r="E155" s="163" t="s">
        <v>336</v>
      </c>
      <c r="F155" s="162" t="s">
        <v>60</v>
      </c>
      <c r="G155" s="151">
        <v>1</v>
      </c>
      <c r="H155" s="151" t="s">
        <v>87</v>
      </c>
      <c r="I155" s="152">
        <v>11.1</v>
      </c>
      <c r="J155" s="153" t="s">
        <v>88</v>
      </c>
      <c r="K155" s="151" t="s">
        <v>96</v>
      </c>
      <c r="L155" s="151" t="s">
        <v>161</v>
      </c>
      <c r="M155" s="155">
        <v>102562768</v>
      </c>
      <c r="N155" s="156">
        <v>102562768</v>
      </c>
      <c r="O155" s="151" t="s">
        <v>64</v>
      </c>
      <c r="P155" s="151" t="s">
        <v>65</v>
      </c>
      <c r="Q155" s="164" t="s">
        <v>162</v>
      </c>
      <c r="R155" s="24"/>
      <c r="S155" s="199" t="s">
        <v>676</v>
      </c>
      <c r="T155" s="202" t="s">
        <v>677</v>
      </c>
      <c r="U155" s="201">
        <v>44214</v>
      </c>
      <c r="V155" s="202" t="s">
        <v>674</v>
      </c>
      <c r="W155" s="203" t="s">
        <v>507</v>
      </c>
      <c r="X155" s="116">
        <v>102562768</v>
      </c>
      <c r="Y155" s="117">
        <v>0</v>
      </c>
      <c r="Z155" s="116">
        <v>102562768</v>
      </c>
      <c r="AA155" s="202" t="s">
        <v>675</v>
      </c>
      <c r="AB155" s="203">
        <v>4721</v>
      </c>
      <c r="AC155" s="202" t="s">
        <v>501</v>
      </c>
      <c r="AD155" s="206">
        <v>44215</v>
      </c>
      <c r="AE155" s="206">
        <v>44550</v>
      </c>
      <c r="AF155" s="202" t="s">
        <v>629</v>
      </c>
      <c r="AG155" s="202" t="s">
        <v>114</v>
      </c>
    </row>
    <row r="156" spans="1:33" s="25" customFormat="1" ht="272.45" customHeight="1" x14ac:dyDescent="0.35">
      <c r="A156" s="119">
        <v>128</v>
      </c>
      <c r="B156" s="158" t="s">
        <v>199</v>
      </c>
      <c r="C156" s="161" t="s">
        <v>114</v>
      </c>
      <c r="D156" s="162">
        <v>80101706</v>
      </c>
      <c r="E156" s="163" t="s">
        <v>337</v>
      </c>
      <c r="F156" s="162" t="s">
        <v>60</v>
      </c>
      <c r="G156" s="151">
        <v>1</v>
      </c>
      <c r="H156" s="151" t="s">
        <v>87</v>
      </c>
      <c r="I156" s="152">
        <v>11.1</v>
      </c>
      <c r="J156" s="153" t="s">
        <v>88</v>
      </c>
      <c r="K156" s="151" t="s">
        <v>96</v>
      </c>
      <c r="L156" s="151" t="s">
        <v>161</v>
      </c>
      <c r="M156" s="155">
        <v>102562768</v>
      </c>
      <c r="N156" s="156">
        <v>102562768</v>
      </c>
      <c r="O156" s="151" t="s">
        <v>64</v>
      </c>
      <c r="P156" s="151" t="s">
        <v>65</v>
      </c>
      <c r="Q156" s="164" t="s">
        <v>162</v>
      </c>
      <c r="R156" s="24"/>
      <c r="S156" s="199" t="s">
        <v>678</v>
      </c>
      <c r="T156" s="202" t="s">
        <v>679</v>
      </c>
      <c r="U156" s="201">
        <v>44214</v>
      </c>
      <c r="V156" s="202" t="s">
        <v>674</v>
      </c>
      <c r="W156" s="203" t="s">
        <v>507</v>
      </c>
      <c r="X156" s="116">
        <v>102562768</v>
      </c>
      <c r="Y156" s="117">
        <v>0</v>
      </c>
      <c r="Z156" s="116">
        <v>102562768</v>
      </c>
      <c r="AA156" s="202" t="s">
        <v>675</v>
      </c>
      <c r="AB156" s="203">
        <v>4821</v>
      </c>
      <c r="AC156" s="202" t="s">
        <v>501</v>
      </c>
      <c r="AD156" s="206">
        <v>44215</v>
      </c>
      <c r="AE156" s="206">
        <v>44550</v>
      </c>
      <c r="AF156" s="202" t="s">
        <v>629</v>
      </c>
      <c r="AG156" s="202" t="s">
        <v>114</v>
      </c>
    </row>
    <row r="157" spans="1:33" s="25" customFormat="1" ht="272.45" customHeight="1" x14ac:dyDescent="0.35">
      <c r="A157" s="119">
        <v>129</v>
      </c>
      <c r="B157" s="158" t="s">
        <v>199</v>
      </c>
      <c r="C157" s="161" t="s">
        <v>114</v>
      </c>
      <c r="D157" s="162">
        <v>80101706</v>
      </c>
      <c r="E157" s="163" t="s">
        <v>338</v>
      </c>
      <c r="F157" s="162" t="s">
        <v>60</v>
      </c>
      <c r="G157" s="151">
        <v>1</v>
      </c>
      <c r="H157" s="151" t="s">
        <v>87</v>
      </c>
      <c r="I157" s="152">
        <v>11.1</v>
      </c>
      <c r="J157" s="153" t="s">
        <v>88</v>
      </c>
      <c r="K157" s="151" t="s">
        <v>96</v>
      </c>
      <c r="L157" s="151" t="s">
        <v>161</v>
      </c>
      <c r="M157" s="155">
        <v>102562768</v>
      </c>
      <c r="N157" s="156">
        <v>102562768</v>
      </c>
      <c r="O157" s="151" t="s">
        <v>64</v>
      </c>
      <c r="P157" s="151" t="s">
        <v>65</v>
      </c>
      <c r="Q157" s="164" t="s">
        <v>162</v>
      </c>
      <c r="R157" s="24"/>
      <c r="S157" s="199" t="s">
        <v>680</v>
      </c>
      <c r="T157" s="202" t="s">
        <v>681</v>
      </c>
      <c r="U157" s="201">
        <v>44214</v>
      </c>
      <c r="V157" s="202" t="s">
        <v>674</v>
      </c>
      <c r="W157" s="203" t="s">
        <v>507</v>
      </c>
      <c r="X157" s="116">
        <v>102562768</v>
      </c>
      <c r="Y157" s="117">
        <v>0</v>
      </c>
      <c r="Z157" s="116">
        <v>102562768</v>
      </c>
      <c r="AA157" s="202" t="s">
        <v>675</v>
      </c>
      <c r="AB157" s="203">
        <v>4921</v>
      </c>
      <c r="AC157" s="202" t="s">
        <v>501</v>
      </c>
      <c r="AD157" s="206">
        <v>44215</v>
      </c>
      <c r="AE157" s="206">
        <v>44550</v>
      </c>
      <c r="AF157" s="202" t="s">
        <v>629</v>
      </c>
      <c r="AG157" s="202" t="s">
        <v>114</v>
      </c>
    </row>
    <row r="158" spans="1:33" s="25" customFormat="1" ht="272.45" customHeight="1" x14ac:dyDescent="0.35">
      <c r="A158" s="119">
        <v>130</v>
      </c>
      <c r="B158" s="158" t="s">
        <v>199</v>
      </c>
      <c r="C158" s="161" t="s">
        <v>114</v>
      </c>
      <c r="D158" s="162">
        <v>80101706</v>
      </c>
      <c r="E158" s="163" t="s">
        <v>339</v>
      </c>
      <c r="F158" s="162" t="s">
        <v>60</v>
      </c>
      <c r="G158" s="151">
        <v>1</v>
      </c>
      <c r="H158" s="151" t="s">
        <v>87</v>
      </c>
      <c r="I158" s="152">
        <v>11.1</v>
      </c>
      <c r="J158" s="153" t="s">
        <v>88</v>
      </c>
      <c r="K158" s="151" t="s">
        <v>96</v>
      </c>
      <c r="L158" s="151" t="s">
        <v>161</v>
      </c>
      <c r="M158" s="155">
        <v>102562768</v>
      </c>
      <c r="N158" s="156">
        <v>102562768</v>
      </c>
      <c r="O158" s="151" t="s">
        <v>64</v>
      </c>
      <c r="P158" s="151" t="s">
        <v>65</v>
      </c>
      <c r="Q158" s="164" t="s">
        <v>162</v>
      </c>
      <c r="R158" s="24"/>
      <c r="S158" s="199" t="s">
        <v>682</v>
      </c>
      <c r="T158" s="202" t="s">
        <v>683</v>
      </c>
      <c r="U158" s="201">
        <v>44214</v>
      </c>
      <c r="V158" s="202" t="s">
        <v>674</v>
      </c>
      <c r="W158" s="203" t="s">
        <v>507</v>
      </c>
      <c r="X158" s="116">
        <v>102562768</v>
      </c>
      <c r="Y158" s="117">
        <v>0</v>
      </c>
      <c r="Z158" s="116">
        <v>102562768</v>
      </c>
      <c r="AA158" s="202" t="s">
        <v>675</v>
      </c>
      <c r="AB158" s="203">
        <v>5021</v>
      </c>
      <c r="AC158" s="202" t="s">
        <v>501</v>
      </c>
      <c r="AD158" s="206">
        <v>44215</v>
      </c>
      <c r="AE158" s="206">
        <v>44550</v>
      </c>
      <c r="AF158" s="202" t="s">
        <v>629</v>
      </c>
      <c r="AG158" s="202" t="s">
        <v>114</v>
      </c>
    </row>
    <row r="159" spans="1:33" s="25" customFormat="1" ht="272.45" customHeight="1" x14ac:dyDescent="0.35">
      <c r="A159" s="119">
        <v>131</v>
      </c>
      <c r="B159" s="158" t="s">
        <v>199</v>
      </c>
      <c r="C159" s="161" t="s">
        <v>114</v>
      </c>
      <c r="D159" s="162">
        <v>80101706</v>
      </c>
      <c r="E159" s="163" t="s">
        <v>340</v>
      </c>
      <c r="F159" s="162" t="s">
        <v>60</v>
      </c>
      <c r="G159" s="151">
        <v>1</v>
      </c>
      <c r="H159" s="151" t="s">
        <v>87</v>
      </c>
      <c r="I159" s="152">
        <v>11.1</v>
      </c>
      <c r="J159" s="153" t="s">
        <v>88</v>
      </c>
      <c r="K159" s="151" t="s">
        <v>96</v>
      </c>
      <c r="L159" s="151" t="s">
        <v>161</v>
      </c>
      <c r="M159" s="155">
        <v>102562768</v>
      </c>
      <c r="N159" s="156">
        <v>102562768</v>
      </c>
      <c r="O159" s="151" t="s">
        <v>64</v>
      </c>
      <c r="P159" s="151" t="s">
        <v>65</v>
      </c>
      <c r="Q159" s="164" t="s">
        <v>162</v>
      </c>
      <c r="R159" s="24"/>
      <c r="S159" s="199" t="s">
        <v>684</v>
      </c>
      <c r="T159" s="202" t="s">
        <v>685</v>
      </c>
      <c r="U159" s="201">
        <v>44214</v>
      </c>
      <c r="V159" s="202" t="s">
        <v>674</v>
      </c>
      <c r="W159" s="203" t="s">
        <v>507</v>
      </c>
      <c r="X159" s="116">
        <v>102562768</v>
      </c>
      <c r="Y159" s="117">
        <v>0</v>
      </c>
      <c r="Z159" s="116">
        <v>102562768</v>
      </c>
      <c r="AA159" s="202" t="s">
        <v>675</v>
      </c>
      <c r="AB159" s="203">
        <v>5421</v>
      </c>
      <c r="AC159" s="202" t="s">
        <v>501</v>
      </c>
      <c r="AD159" s="206">
        <v>44215</v>
      </c>
      <c r="AE159" s="206">
        <v>44550</v>
      </c>
      <c r="AF159" s="202" t="s">
        <v>629</v>
      </c>
      <c r="AG159" s="202" t="s">
        <v>114</v>
      </c>
    </row>
    <row r="160" spans="1:33" s="25" customFormat="1" ht="272.45" customHeight="1" x14ac:dyDescent="0.35">
      <c r="A160" s="119">
        <v>132</v>
      </c>
      <c r="B160" s="158" t="s">
        <v>199</v>
      </c>
      <c r="C160" s="161" t="s">
        <v>114</v>
      </c>
      <c r="D160" s="162">
        <v>80101706</v>
      </c>
      <c r="E160" s="163" t="s">
        <v>341</v>
      </c>
      <c r="F160" s="162" t="s">
        <v>60</v>
      </c>
      <c r="G160" s="151">
        <v>1</v>
      </c>
      <c r="H160" s="151" t="s">
        <v>87</v>
      </c>
      <c r="I160" s="152">
        <v>11.1</v>
      </c>
      <c r="J160" s="153" t="s">
        <v>88</v>
      </c>
      <c r="K160" s="151" t="s">
        <v>96</v>
      </c>
      <c r="L160" s="151" t="s">
        <v>161</v>
      </c>
      <c r="M160" s="155">
        <v>102562768</v>
      </c>
      <c r="N160" s="156">
        <v>102562768</v>
      </c>
      <c r="O160" s="151" t="s">
        <v>64</v>
      </c>
      <c r="P160" s="151" t="s">
        <v>65</v>
      </c>
      <c r="Q160" s="164" t="s">
        <v>162</v>
      </c>
      <c r="R160" s="24"/>
      <c r="S160" s="199" t="s">
        <v>686</v>
      </c>
      <c r="T160" s="202" t="s">
        <v>687</v>
      </c>
      <c r="U160" s="201">
        <v>44214</v>
      </c>
      <c r="V160" s="202" t="s">
        <v>674</v>
      </c>
      <c r="W160" s="203" t="s">
        <v>507</v>
      </c>
      <c r="X160" s="116">
        <v>102562768</v>
      </c>
      <c r="Y160" s="117">
        <v>0</v>
      </c>
      <c r="Z160" s="116">
        <v>102562768</v>
      </c>
      <c r="AA160" s="202" t="s">
        <v>675</v>
      </c>
      <c r="AB160" s="203">
        <v>5521</v>
      </c>
      <c r="AC160" s="202" t="s">
        <v>501</v>
      </c>
      <c r="AD160" s="206">
        <v>44215</v>
      </c>
      <c r="AE160" s="206">
        <v>44550</v>
      </c>
      <c r="AF160" s="202" t="s">
        <v>629</v>
      </c>
      <c r="AG160" s="202" t="s">
        <v>114</v>
      </c>
    </row>
    <row r="161" spans="1:33" s="25" customFormat="1" ht="272.45" customHeight="1" x14ac:dyDescent="0.35">
      <c r="A161" s="119">
        <v>133</v>
      </c>
      <c r="B161" s="158" t="s">
        <v>199</v>
      </c>
      <c r="C161" s="161" t="s">
        <v>114</v>
      </c>
      <c r="D161" s="162">
        <v>80101706</v>
      </c>
      <c r="E161" s="163" t="s">
        <v>342</v>
      </c>
      <c r="F161" s="162" t="s">
        <v>60</v>
      </c>
      <c r="G161" s="151">
        <v>1</v>
      </c>
      <c r="H161" s="151" t="s">
        <v>87</v>
      </c>
      <c r="I161" s="152">
        <v>11.1</v>
      </c>
      <c r="J161" s="153" t="s">
        <v>88</v>
      </c>
      <c r="K161" s="151" t="s">
        <v>96</v>
      </c>
      <c r="L161" s="151" t="s">
        <v>161</v>
      </c>
      <c r="M161" s="155">
        <v>102562768</v>
      </c>
      <c r="N161" s="156">
        <v>102562768</v>
      </c>
      <c r="O161" s="151" t="s">
        <v>64</v>
      </c>
      <c r="P161" s="151" t="s">
        <v>65</v>
      </c>
      <c r="Q161" s="164" t="s">
        <v>162</v>
      </c>
      <c r="R161" s="61"/>
      <c r="S161" s="199" t="s">
        <v>688</v>
      </c>
      <c r="T161" s="202" t="s">
        <v>689</v>
      </c>
      <c r="U161" s="201">
        <v>44214</v>
      </c>
      <c r="V161" s="202" t="s">
        <v>674</v>
      </c>
      <c r="W161" s="203" t="s">
        <v>507</v>
      </c>
      <c r="X161" s="116">
        <v>102562768</v>
      </c>
      <c r="Y161" s="117">
        <v>0</v>
      </c>
      <c r="Z161" s="116">
        <v>102562768</v>
      </c>
      <c r="AA161" s="202" t="s">
        <v>675</v>
      </c>
      <c r="AB161" s="203">
        <v>5721</v>
      </c>
      <c r="AC161" s="202" t="s">
        <v>501</v>
      </c>
      <c r="AD161" s="206">
        <v>44215</v>
      </c>
      <c r="AE161" s="206">
        <v>44550</v>
      </c>
      <c r="AF161" s="202" t="s">
        <v>629</v>
      </c>
      <c r="AG161" s="202" t="s">
        <v>114</v>
      </c>
    </row>
    <row r="162" spans="1:33" s="25" customFormat="1" ht="272.45" customHeight="1" x14ac:dyDescent="0.35">
      <c r="A162" s="119">
        <v>134</v>
      </c>
      <c r="B162" s="158" t="s">
        <v>199</v>
      </c>
      <c r="C162" s="161" t="s">
        <v>114</v>
      </c>
      <c r="D162" s="162">
        <v>80101706</v>
      </c>
      <c r="E162" s="163" t="s">
        <v>343</v>
      </c>
      <c r="F162" s="162" t="s">
        <v>60</v>
      </c>
      <c r="G162" s="151">
        <v>1</v>
      </c>
      <c r="H162" s="151" t="s">
        <v>87</v>
      </c>
      <c r="I162" s="152">
        <v>11.1</v>
      </c>
      <c r="J162" s="153" t="s">
        <v>88</v>
      </c>
      <c r="K162" s="151" t="s">
        <v>96</v>
      </c>
      <c r="L162" s="151" t="s">
        <v>161</v>
      </c>
      <c r="M162" s="155">
        <v>102562768</v>
      </c>
      <c r="N162" s="156">
        <v>102562768</v>
      </c>
      <c r="O162" s="151" t="s">
        <v>64</v>
      </c>
      <c r="P162" s="151" t="s">
        <v>65</v>
      </c>
      <c r="Q162" s="164" t="s">
        <v>162</v>
      </c>
      <c r="R162" s="28"/>
      <c r="S162" s="199" t="s">
        <v>690</v>
      </c>
      <c r="T162" s="202" t="s">
        <v>691</v>
      </c>
      <c r="U162" s="201">
        <v>44214</v>
      </c>
      <c r="V162" s="202" t="s">
        <v>674</v>
      </c>
      <c r="W162" s="203" t="s">
        <v>507</v>
      </c>
      <c r="X162" s="116">
        <v>102562768</v>
      </c>
      <c r="Y162" s="117">
        <v>0</v>
      </c>
      <c r="Z162" s="116">
        <v>102562768</v>
      </c>
      <c r="AA162" s="202" t="s">
        <v>675</v>
      </c>
      <c r="AB162" s="203">
        <v>5821</v>
      </c>
      <c r="AC162" s="202" t="s">
        <v>501</v>
      </c>
      <c r="AD162" s="206">
        <v>44215</v>
      </c>
      <c r="AE162" s="206">
        <v>44550</v>
      </c>
      <c r="AF162" s="202" t="s">
        <v>629</v>
      </c>
      <c r="AG162" s="202" t="s">
        <v>114</v>
      </c>
    </row>
    <row r="163" spans="1:33" s="30" customFormat="1" ht="272.45" customHeight="1" x14ac:dyDescent="0.35">
      <c r="A163" s="119">
        <v>135</v>
      </c>
      <c r="B163" s="158" t="s">
        <v>199</v>
      </c>
      <c r="C163" s="161" t="s">
        <v>114</v>
      </c>
      <c r="D163" s="162">
        <v>80101706</v>
      </c>
      <c r="E163" s="163" t="s">
        <v>344</v>
      </c>
      <c r="F163" s="162" t="s">
        <v>60</v>
      </c>
      <c r="G163" s="151">
        <v>1</v>
      </c>
      <c r="H163" s="151" t="s">
        <v>87</v>
      </c>
      <c r="I163" s="152">
        <v>11.1</v>
      </c>
      <c r="J163" s="153" t="s">
        <v>88</v>
      </c>
      <c r="K163" s="151" t="s">
        <v>96</v>
      </c>
      <c r="L163" s="151" t="s">
        <v>161</v>
      </c>
      <c r="M163" s="155">
        <v>102562768</v>
      </c>
      <c r="N163" s="156">
        <v>102562768</v>
      </c>
      <c r="O163" s="151" t="s">
        <v>64</v>
      </c>
      <c r="P163" s="151" t="s">
        <v>65</v>
      </c>
      <c r="Q163" s="164" t="s">
        <v>162</v>
      </c>
      <c r="R163" s="24"/>
      <c r="S163" s="199" t="s">
        <v>692</v>
      </c>
      <c r="T163" s="202" t="s">
        <v>693</v>
      </c>
      <c r="U163" s="201">
        <v>44214</v>
      </c>
      <c r="V163" s="202" t="s">
        <v>674</v>
      </c>
      <c r="W163" s="203" t="s">
        <v>507</v>
      </c>
      <c r="X163" s="116">
        <v>102562768</v>
      </c>
      <c r="Y163" s="117">
        <v>0</v>
      </c>
      <c r="Z163" s="116">
        <v>102562768</v>
      </c>
      <c r="AA163" s="202" t="s">
        <v>675</v>
      </c>
      <c r="AB163" s="203">
        <v>5921</v>
      </c>
      <c r="AC163" s="202" t="s">
        <v>501</v>
      </c>
      <c r="AD163" s="206">
        <v>44215</v>
      </c>
      <c r="AE163" s="206">
        <v>44550</v>
      </c>
      <c r="AF163" s="202" t="s">
        <v>629</v>
      </c>
      <c r="AG163" s="202" t="s">
        <v>114</v>
      </c>
    </row>
    <row r="164" spans="1:33" s="30" customFormat="1" ht="272.45" customHeight="1" x14ac:dyDescent="0.35">
      <c r="A164" s="119">
        <v>136</v>
      </c>
      <c r="B164" s="158" t="s">
        <v>199</v>
      </c>
      <c r="C164" s="161" t="s">
        <v>114</v>
      </c>
      <c r="D164" s="162">
        <v>80101706</v>
      </c>
      <c r="E164" s="163" t="s">
        <v>345</v>
      </c>
      <c r="F164" s="162" t="s">
        <v>60</v>
      </c>
      <c r="G164" s="151">
        <v>1</v>
      </c>
      <c r="H164" s="151" t="s">
        <v>87</v>
      </c>
      <c r="I164" s="152">
        <v>11.1</v>
      </c>
      <c r="J164" s="153" t="s">
        <v>88</v>
      </c>
      <c r="K164" s="151" t="s">
        <v>96</v>
      </c>
      <c r="L164" s="151" t="s">
        <v>161</v>
      </c>
      <c r="M164" s="155">
        <v>102562768</v>
      </c>
      <c r="N164" s="156">
        <v>102562768</v>
      </c>
      <c r="O164" s="151" t="s">
        <v>64</v>
      </c>
      <c r="P164" s="151" t="s">
        <v>65</v>
      </c>
      <c r="Q164" s="164" t="s">
        <v>162</v>
      </c>
      <c r="R164" s="24"/>
      <c r="S164" s="199" t="s">
        <v>694</v>
      </c>
      <c r="T164" s="202" t="s">
        <v>695</v>
      </c>
      <c r="U164" s="201">
        <v>44214</v>
      </c>
      <c r="V164" s="202" t="s">
        <v>674</v>
      </c>
      <c r="W164" s="203" t="s">
        <v>507</v>
      </c>
      <c r="X164" s="116">
        <v>102562768</v>
      </c>
      <c r="Y164" s="117">
        <v>0</v>
      </c>
      <c r="Z164" s="116">
        <v>102562768</v>
      </c>
      <c r="AA164" s="202" t="s">
        <v>675</v>
      </c>
      <c r="AB164" s="203">
        <v>6121</v>
      </c>
      <c r="AC164" s="202" t="s">
        <v>501</v>
      </c>
      <c r="AD164" s="206">
        <v>44215</v>
      </c>
      <c r="AE164" s="206">
        <v>44550</v>
      </c>
      <c r="AF164" s="202" t="s">
        <v>629</v>
      </c>
      <c r="AG164" s="202" t="s">
        <v>114</v>
      </c>
    </row>
    <row r="165" spans="1:33" s="30" customFormat="1" ht="272.45" customHeight="1" x14ac:dyDescent="0.35">
      <c r="A165" s="119">
        <v>137</v>
      </c>
      <c r="B165" s="158" t="s">
        <v>199</v>
      </c>
      <c r="C165" s="161" t="s">
        <v>114</v>
      </c>
      <c r="D165" s="162">
        <v>80101706</v>
      </c>
      <c r="E165" s="163" t="s">
        <v>346</v>
      </c>
      <c r="F165" s="162" t="s">
        <v>60</v>
      </c>
      <c r="G165" s="151">
        <v>1</v>
      </c>
      <c r="H165" s="151" t="s">
        <v>87</v>
      </c>
      <c r="I165" s="152">
        <v>11.1</v>
      </c>
      <c r="J165" s="153" t="s">
        <v>88</v>
      </c>
      <c r="K165" s="151" t="s">
        <v>96</v>
      </c>
      <c r="L165" s="151" t="s">
        <v>161</v>
      </c>
      <c r="M165" s="155">
        <v>100551733</v>
      </c>
      <c r="N165" s="156">
        <v>100551733</v>
      </c>
      <c r="O165" s="151" t="s">
        <v>64</v>
      </c>
      <c r="P165" s="151" t="s">
        <v>65</v>
      </c>
      <c r="Q165" s="164" t="s">
        <v>162</v>
      </c>
      <c r="R165" s="24"/>
      <c r="S165" s="199" t="s">
        <v>696</v>
      </c>
      <c r="T165" s="202" t="s">
        <v>697</v>
      </c>
      <c r="U165" s="201">
        <v>44215</v>
      </c>
      <c r="V165" s="202" t="s">
        <v>698</v>
      </c>
      <c r="W165" s="203" t="s">
        <v>507</v>
      </c>
      <c r="X165" s="116">
        <v>100551733</v>
      </c>
      <c r="Y165" s="117">
        <v>0</v>
      </c>
      <c r="Z165" s="116">
        <v>100551733</v>
      </c>
      <c r="AA165" s="202" t="s">
        <v>699</v>
      </c>
      <c r="AB165" s="203">
        <v>6221</v>
      </c>
      <c r="AC165" s="202" t="s">
        <v>513</v>
      </c>
      <c r="AD165" s="206">
        <v>44216</v>
      </c>
      <c r="AE165" s="206">
        <v>44551</v>
      </c>
      <c r="AF165" s="202" t="s">
        <v>629</v>
      </c>
      <c r="AG165" s="202" t="s">
        <v>114</v>
      </c>
    </row>
    <row r="166" spans="1:33" s="30" customFormat="1" ht="272.45" customHeight="1" x14ac:dyDescent="0.35">
      <c r="A166" s="119">
        <v>138</v>
      </c>
      <c r="B166" s="158" t="s">
        <v>199</v>
      </c>
      <c r="C166" s="161" t="s">
        <v>114</v>
      </c>
      <c r="D166" s="162">
        <v>80101706</v>
      </c>
      <c r="E166" s="163" t="s">
        <v>347</v>
      </c>
      <c r="F166" s="162" t="s">
        <v>60</v>
      </c>
      <c r="G166" s="151">
        <v>1</v>
      </c>
      <c r="H166" s="151" t="s">
        <v>87</v>
      </c>
      <c r="I166" s="152">
        <v>11.1</v>
      </c>
      <c r="J166" s="153" t="s">
        <v>88</v>
      </c>
      <c r="K166" s="151" t="s">
        <v>96</v>
      </c>
      <c r="L166" s="151" t="s">
        <v>161</v>
      </c>
      <c r="M166" s="155">
        <v>100551733</v>
      </c>
      <c r="N166" s="156">
        <v>100551733</v>
      </c>
      <c r="O166" s="151" t="s">
        <v>64</v>
      </c>
      <c r="P166" s="151" t="s">
        <v>65</v>
      </c>
      <c r="Q166" s="164" t="s">
        <v>162</v>
      </c>
      <c r="R166" s="24"/>
      <c r="S166" s="199" t="s">
        <v>700</v>
      </c>
      <c r="T166" s="202" t="s">
        <v>701</v>
      </c>
      <c r="U166" s="201">
        <v>44215</v>
      </c>
      <c r="V166" s="202" t="s">
        <v>698</v>
      </c>
      <c r="W166" s="203" t="s">
        <v>507</v>
      </c>
      <c r="X166" s="116">
        <v>100551733</v>
      </c>
      <c r="Y166" s="117">
        <v>0</v>
      </c>
      <c r="Z166" s="116">
        <v>100551733</v>
      </c>
      <c r="AA166" s="202" t="s">
        <v>699</v>
      </c>
      <c r="AB166" s="203">
        <v>6421</v>
      </c>
      <c r="AC166" s="202" t="s">
        <v>513</v>
      </c>
      <c r="AD166" s="206">
        <v>44216</v>
      </c>
      <c r="AE166" s="206">
        <v>44551</v>
      </c>
      <c r="AF166" s="202" t="s">
        <v>629</v>
      </c>
      <c r="AG166" s="202" t="s">
        <v>114</v>
      </c>
    </row>
    <row r="167" spans="1:33" s="25" customFormat="1" ht="272.45" customHeight="1" x14ac:dyDescent="0.35">
      <c r="A167" s="119">
        <v>139</v>
      </c>
      <c r="B167" s="158" t="s">
        <v>199</v>
      </c>
      <c r="C167" s="161" t="s">
        <v>114</v>
      </c>
      <c r="D167" s="162">
        <v>80101706</v>
      </c>
      <c r="E167" s="163" t="s">
        <v>348</v>
      </c>
      <c r="F167" s="162" t="s">
        <v>60</v>
      </c>
      <c r="G167" s="151">
        <v>1</v>
      </c>
      <c r="H167" s="151" t="s">
        <v>87</v>
      </c>
      <c r="I167" s="152">
        <v>11.1</v>
      </c>
      <c r="J167" s="153" t="s">
        <v>88</v>
      </c>
      <c r="K167" s="151" t="s">
        <v>96</v>
      </c>
      <c r="L167" s="151" t="s">
        <v>161</v>
      </c>
      <c r="M167" s="155">
        <v>100551733</v>
      </c>
      <c r="N167" s="156">
        <v>100551733</v>
      </c>
      <c r="O167" s="151" t="s">
        <v>64</v>
      </c>
      <c r="P167" s="151" t="s">
        <v>65</v>
      </c>
      <c r="Q167" s="164" t="s">
        <v>162</v>
      </c>
      <c r="R167" s="24"/>
      <c r="S167" s="199" t="s">
        <v>702</v>
      </c>
      <c r="T167" s="202" t="s">
        <v>703</v>
      </c>
      <c r="U167" s="201">
        <v>44215</v>
      </c>
      <c r="V167" s="202" t="s">
        <v>698</v>
      </c>
      <c r="W167" s="203" t="s">
        <v>507</v>
      </c>
      <c r="X167" s="116">
        <v>100551733</v>
      </c>
      <c r="Y167" s="117">
        <v>0</v>
      </c>
      <c r="Z167" s="116">
        <v>100551733</v>
      </c>
      <c r="AA167" s="202" t="s">
        <v>699</v>
      </c>
      <c r="AB167" s="203">
        <v>6521</v>
      </c>
      <c r="AC167" s="202" t="s">
        <v>513</v>
      </c>
      <c r="AD167" s="206">
        <v>44216</v>
      </c>
      <c r="AE167" s="206">
        <v>44551</v>
      </c>
      <c r="AF167" s="202" t="s">
        <v>629</v>
      </c>
      <c r="AG167" s="202" t="s">
        <v>114</v>
      </c>
    </row>
    <row r="168" spans="1:33" s="25" customFormat="1" ht="272.45" customHeight="1" x14ac:dyDescent="0.35">
      <c r="A168" s="119">
        <v>140</v>
      </c>
      <c r="B168" s="158" t="s">
        <v>180</v>
      </c>
      <c r="C168" s="161" t="s">
        <v>114</v>
      </c>
      <c r="D168" s="162">
        <v>80101706</v>
      </c>
      <c r="E168" s="163" t="s">
        <v>349</v>
      </c>
      <c r="F168" s="162" t="s">
        <v>60</v>
      </c>
      <c r="G168" s="151">
        <v>1</v>
      </c>
      <c r="H168" s="151" t="s">
        <v>87</v>
      </c>
      <c r="I168" s="152">
        <v>11</v>
      </c>
      <c r="J168" s="153" t="s">
        <v>88</v>
      </c>
      <c r="K168" s="151" t="s">
        <v>96</v>
      </c>
      <c r="L168" s="151" t="s">
        <v>177</v>
      </c>
      <c r="M168" s="155">
        <v>82750000</v>
      </c>
      <c r="N168" s="156">
        <v>82750000</v>
      </c>
      <c r="O168" s="151" t="s">
        <v>64</v>
      </c>
      <c r="P168" s="151" t="s">
        <v>65</v>
      </c>
      <c r="Q168" s="164" t="s">
        <v>162</v>
      </c>
      <c r="R168" s="24"/>
      <c r="S168" s="199" t="s">
        <v>704</v>
      </c>
      <c r="T168" s="202" t="s">
        <v>705</v>
      </c>
      <c r="U168" s="201">
        <v>44215</v>
      </c>
      <c r="V168" s="202" t="s">
        <v>706</v>
      </c>
      <c r="W168" s="203" t="s">
        <v>507</v>
      </c>
      <c r="X168" s="116">
        <v>82750000</v>
      </c>
      <c r="Y168" s="117">
        <v>0</v>
      </c>
      <c r="Z168" s="116">
        <v>82750000</v>
      </c>
      <c r="AA168" s="202" t="s">
        <v>707</v>
      </c>
      <c r="AB168" s="203">
        <v>20921</v>
      </c>
      <c r="AC168" s="202" t="s">
        <v>501</v>
      </c>
      <c r="AD168" s="206">
        <v>44216</v>
      </c>
      <c r="AE168" s="206">
        <v>44550</v>
      </c>
      <c r="AF168" s="202" t="s">
        <v>629</v>
      </c>
      <c r="AG168" s="202" t="s">
        <v>114</v>
      </c>
    </row>
    <row r="169" spans="1:33" s="25" customFormat="1" ht="272.45" customHeight="1" x14ac:dyDescent="0.35">
      <c r="A169" s="119">
        <v>141</v>
      </c>
      <c r="B169" s="158" t="s">
        <v>200</v>
      </c>
      <c r="C169" s="161" t="s">
        <v>114</v>
      </c>
      <c r="D169" s="162">
        <v>80101706</v>
      </c>
      <c r="E169" s="163" t="s">
        <v>350</v>
      </c>
      <c r="F169" s="162" t="s">
        <v>60</v>
      </c>
      <c r="G169" s="151">
        <v>1</v>
      </c>
      <c r="H169" s="151" t="s">
        <v>87</v>
      </c>
      <c r="I169" s="152">
        <v>11</v>
      </c>
      <c r="J169" s="153" t="s">
        <v>88</v>
      </c>
      <c r="K169" s="151" t="s">
        <v>96</v>
      </c>
      <c r="L169" s="151" t="s">
        <v>161</v>
      </c>
      <c r="M169" s="155">
        <v>82750000</v>
      </c>
      <c r="N169" s="156">
        <v>82750000</v>
      </c>
      <c r="O169" s="151" t="s">
        <v>64</v>
      </c>
      <c r="P169" s="151" t="s">
        <v>65</v>
      </c>
      <c r="Q169" s="164" t="s">
        <v>162</v>
      </c>
      <c r="R169" s="24"/>
      <c r="S169" s="199" t="s">
        <v>1122</v>
      </c>
      <c r="T169" s="202" t="s">
        <v>1123</v>
      </c>
      <c r="U169" s="201">
        <v>44217</v>
      </c>
      <c r="V169" s="202" t="s">
        <v>1124</v>
      </c>
      <c r="W169" s="203" t="s">
        <v>507</v>
      </c>
      <c r="X169" s="116">
        <v>82500000</v>
      </c>
      <c r="Y169" s="117">
        <v>0</v>
      </c>
      <c r="Z169" s="116">
        <v>82500000</v>
      </c>
      <c r="AA169" s="202" t="s">
        <v>1125</v>
      </c>
      <c r="AB169" s="203">
        <v>7521</v>
      </c>
      <c r="AC169" s="202" t="s">
        <v>501</v>
      </c>
      <c r="AD169" s="206">
        <v>44217</v>
      </c>
      <c r="AE169" s="206">
        <v>44550</v>
      </c>
      <c r="AF169" s="202" t="s">
        <v>629</v>
      </c>
      <c r="AG169" s="202" t="s">
        <v>114</v>
      </c>
    </row>
    <row r="170" spans="1:33" s="25" customFormat="1" ht="272.45" customHeight="1" x14ac:dyDescent="0.35">
      <c r="A170" s="119">
        <v>142</v>
      </c>
      <c r="B170" s="158" t="s">
        <v>200</v>
      </c>
      <c r="C170" s="161" t="s">
        <v>114</v>
      </c>
      <c r="D170" s="162">
        <v>80101706</v>
      </c>
      <c r="E170" s="163" t="s">
        <v>351</v>
      </c>
      <c r="F170" s="162" t="s">
        <v>60</v>
      </c>
      <c r="G170" s="151">
        <v>1</v>
      </c>
      <c r="H170" s="151" t="s">
        <v>87</v>
      </c>
      <c r="I170" s="152">
        <v>11</v>
      </c>
      <c r="J170" s="153" t="s">
        <v>88</v>
      </c>
      <c r="K170" s="151" t="s">
        <v>96</v>
      </c>
      <c r="L170" s="151" t="s">
        <v>161</v>
      </c>
      <c r="M170" s="155">
        <v>82750000</v>
      </c>
      <c r="N170" s="156">
        <v>82750000</v>
      </c>
      <c r="O170" s="151" t="s">
        <v>64</v>
      </c>
      <c r="P170" s="151" t="s">
        <v>65</v>
      </c>
      <c r="Q170" s="164" t="s">
        <v>162</v>
      </c>
      <c r="R170" s="24"/>
      <c r="S170" s="199" t="s">
        <v>1126</v>
      </c>
      <c r="T170" s="202" t="s">
        <v>1127</v>
      </c>
      <c r="U170" s="201">
        <v>44217</v>
      </c>
      <c r="V170" s="202" t="s">
        <v>1128</v>
      </c>
      <c r="W170" s="203" t="s">
        <v>507</v>
      </c>
      <c r="X170" s="116">
        <v>82500000</v>
      </c>
      <c r="Y170" s="117">
        <v>0</v>
      </c>
      <c r="Z170" s="116">
        <v>82500000</v>
      </c>
      <c r="AA170" s="202" t="s">
        <v>1129</v>
      </c>
      <c r="AB170" s="203">
        <v>7621</v>
      </c>
      <c r="AC170" s="202" t="s">
        <v>501</v>
      </c>
      <c r="AD170" s="206">
        <v>44217</v>
      </c>
      <c r="AE170" s="206">
        <v>44550</v>
      </c>
      <c r="AF170" s="202" t="s">
        <v>629</v>
      </c>
      <c r="AG170" s="202" t="s">
        <v>114</v>
      </c>
    </row>
    <row r="171" spans="1:33" s="25" customFormat="1" ht="272.45" customHeight="1" x14ac:dyDescent="0.35">
      <c r="A171" s="119">
        <v>143</v>
      </c>
      <c r="B171" s="158" t="s">
        <v>200</v>
      </c>
      <c r="C171" s="161" t="s">
        <v>114</v>
      </c>
      <c r="D171" s="162">
        <v>80101706</v>
      </c>
      <c r="E171" s="163" t="s">
        <v>352</v>
      </c>
      <c r="F171" s="162" t="s">
        <v>60</v>
      </c>
      <c r="G171" s="151">
        <v>1</v>
      </c>
      <c r="H171" s="151" t="s">
        <v>87</v>
      </c>
      <c r="I171" s="152">
        <v>11</v>
      </c>
      <c r="J171" s="153" t="s">
        <v>88</v>
      </c>
      <c r="K171" s="151" t="s">
        <v>96</v>
      </c>
      <c r="L171" s="151" t="s">
        <v>161</v>
      </c>
      <c r="M171" s="155">
        <v>82750000</v>
      </c>
      <c r="N171" s="156">
        <v>82750000</v>
      </c>
      <c r="O171" s="151" t="s">
        <v>64</v>
      </c>
      <c r="P171" s="151" t="s">
        <v>65</v>
      </c>
      <c r="Q171" s="164" t="s">
        <v>162</v>
      </c>
      <c r="R171" s="24"/>
      <c r="S171" s="199" t="s">
        <v>1130</v>
      </c>
      <c r="T171" s="202" t="s">
        <v>1131</v>
      </c>
      <c r="U171" s="201">
        <v>44217</v>
      </c>
      <c r="V171" s="202" t="s">
        <v>1128</v>
      </c>
      <c r="W171" s="203" t="s">
        <v>507</v>
      </c>
      <c r="X171" s="116">
        <v>82500000</v>
      </c>
      <c r="Y171" s="117">
        <v>0</v>
      </c>
      <c r="Z171" s="116">
        <v>82500000</v>
      </c>
      <c r="AA171" s="202" t="s">
        <v>1129</v>
      </c>
      <c r="AB171" s="203">
        <v>7821</v>
      </c>
      <c r="AC171" s="202" t="s">
        <v>501</v>
      </c>
      <c r="AD171" s="206">
        <v>44217</v>
      </c>
      <c r="AE171" s="206">
        <v>44550</v>
      </c>
      <c r="AF171" s="202" t="s">
        <v>629</v>
      </c>
      <c r="AG171" s="202" t="s">
        <v>114</v>
      </c>
    </row>
    <row r="172" spans="1:33" s="25" customFormat="1" ht="272.45" customHeight="1" x14ac:dyDescent="0.35">
      <c r="A172" s="119">
        <v>144</v>
      </c>
      <c r="B172" s="158" t="s">
        <v>180</v>
      </c>
      <c r="C172" s="161" t="s">
        <v>114</v>
      </c>
      <c r="D172" s="162">
        <v>80101706</v>
      </c>
      <c r="E172" s="163" t="s">
        <v>353</v>
      </c>
      <c r="F172" s="162" t="s">
        <v>60</v>
      </c>
      <c r="G172" s="151">
        <v>1</v>
      </c>
      <c r="H172" s="151" t="s">
        <v>87</v>
      </c>
      <c r="I172" s="152">
        <v>11.3</v>
      </c>
      <c r="J172" s="153" t="s">
        <v>88</v>
      </c>
      <c r="K172" s="151" t="s">
        <v>96</v>
      </c>
      <c r="L172" s="151" t="s">
        <v>177</v>
      </c>
      <c r="M172" s="155">
        <v>77215424</v>
      </c>
      <c r="N172" s="156">
        <v>77215424</v>
      </c>
      <c r="O172" s="151" t="s">
        <v>64</v>
      </c>
      <c r="P172" s="151" t="s">
        <v>65</v>
      </c>
      <c r="Q172" s="164" t="s">
        <v>162</v>
      </c>
      <c r="R172" s="24"/>
      <c r="S172" s="199" t="s">
        <v>1132</v>
      </c>
      <c r="T172" s="202" t="s">
        <v>1133</v>
      </c>
      <c r="U172" s="201">
        <v>44218</v>
      </c>
      <c r="V172" s="202" t="s">
        <v>1134</v>
      </c>
      <c r="W172" s="203" t="s">
        <v>507</v>
      </c>
      <c r="X172" s="116">
        <v>74474048</v>
      </c>
      <c r="Y172" s="117">
        <v>0</v>
      </c>
      <c r="Z172" s="116">
        <v>74474048</v>
      </c>
      <c r="AA172" s="202" t="s">
        <v>1135</v>
      </c>
      <c r="AB172" s="203">
        <v>23621</v>
      </c>
      <c r="AC172" s="202" t="s">
        <v>501</v>
      </c>
      <c r="AD172" s="206">
        <v>44219</v>
      </c>
      <c r="AE172" s="206">
        <v>44550</v>
      </c>
      <c r="AF172" s="202" t="s">
        <v>629</v>
      </c>
      <c r="AG172" s="202" t="s">
        <v>114</v>
      </c>
    </row>
    <row r="173" spans="1:33" s="30" customFormat="1" ht="272.45" customHeight="1" x14ac:dyDescent="0.35">
      <c r="A173" s="119">
        <v>145</v>
      </c>
      <c r="B173" s="158" t="s">
        <v>200</v>
      </c>
      <c r="C173" s="161" t="s">
        <v>114</v>
      </c>
      <c r="D173" s="162">
        <v>80101706</v>
      </c>
      <c r="E173" s="163" t="s">
        <v>354</v>
      </c>
      <c r="F173" s="162" t="s">
        <v>60</v>
      </c>
      <c r="G173" s="151">
        <v>1</v>
      </c>
      <c r="H173" s="151" t="s">
        <v>87</v>
      </c>
      <c r="I173" s="152">
        <v>11</v>
      </c>
      <c r="J173" s="153" t="s">
        <v>88</v>
      </c>
      <c r="K173" s="151" t="s">
        <v>96</v>
      </c>
      <c r="L173" s="151" t="s">
        <v>161</v>
      </c>
      <c r="M173" s="155">
        <v>71500000</v>
      </c>
      <c r="N173" s="156">
        <v>71500000</v>
      </c>
      <c r="O173" s="151" t="s">
        <v>64</v>
      </c>
      <c r="P173" s="151" t="s">
        <v>65</v>
      </c>
      <c r="Q173" s="164" t="s">
        <v>162</v>
      </c>
      <c r="R173" s="24"/>
      <c r="S173" s="199" t="s">
        <v>1136</v>
      </c>
      <c r="T173" s="202" t="s">
        <v>1137</v>
      </c>
      <c r="U173" s="201">
        <v>44217</v>
      </c>
      <c r="V173" s="202" t="s">
        <v>1138</v>
      </c>
      <c r="W173" s="203" t="s">
        <v>507</v>
      </c>
      <c r="X173" s="116">
        <v>71283333</v>
      </c>
      <c r="Y173" s="117">
        <v>0</v>
      </c>
      <c r="Z173" s="116">
        <v>71283333</v>
      </c>
      <c r="AA173" s="202" t="s">
        <v>1139</v>
      </c>
      <c r="AB173" s="203">
        <v>7921</v>
      </c>
      <c r="AC173" s="202" t="s">
        <v>1140</v>
      </c>
      <c r="AD173" s="206">
        <v>44223</v>
      </c>
      <c r="AE173" s="206">
        <v>44555</v>
      </c>
      <c r="AF173" s="202" t="s">
        <v>629</v>
      </c>
      <c r="AG173" s="202" t="s">
        <v>114</v>
      </c>
    </row>
    <row r="174" spans="1:33" s="30" customFormat="1" ht="272.45" customHeight="1" x14ac:dyDescent="0.35">
      <c r="A174" s="119">
        <v>146</v>
      </c>
      <c r="B174" s="158" t="s">
        <v>178</v>
      </c>
      <c r="C174" s="161" t="s">
        <v>114</v>
      </c>
      <c r="D174" s="162">
        <v>80101706</v>
      </c>
      <c r="E174" s="163" t="s">
        <v>355</v>
      </c>
      <c r="F174" s="162" t="s">
        <v>60</v>
      </c>
      <c r="G174" s="151">
        <v>1</v>
      </c>
      <c r="H174" s="151" t="s">
        <v>87</v>
      </c>
      <c r="I174" s="152">
        <v>11</v>
      </c>
      <c r="J174" s="153" t="s">
        <v>88</v>
      </c>
      <c r="K174" s="151" t="s">
        <v>96</v>
      </c>
      <c r="L174" s="151" t="s">
        <v>177</v>
      </c>
      <c r="M174" s="155">
        <v>82250000</v>
      </c>
      <c r="N174" s="156">
        <v>82250000</v>
      </c>
      <c r="O174" s="151" t="s">
        <v>64</v>
      </c>
      <c r="P174" s="151" t="s">
        <v>65</v>
      </c>
      <c r="Q174" s="164" t="s">
        <v>162</v>
      </c>
      <c r="R174" s="24"/>
      <c r="S174" s="199" t="s">
        <v>1141</v>
      </c>
      <c r="T174" s="202" t="s">
        <v>1142</v>
      </c>
      <c r="U174" s="201">
        <v>44222</v>
      </c>
      <c r="V174" s="202" t="s">
        <v>1143</v>
      </c>
      <c r="W174" s="203" t="s">
        <v>507</v>
      </c>
      <c r="X174" s="116">
        <v>81000000</v>
      </c>
      <c r="Y174" s="117">
        <v>0</v>
      </c>
      <c r="Z174" s="116">
        <v>81000000</v>
      </c>
      <c r="AA174" s="202" t="s">
        <v>1144</v>
      </c>
      <c r="AB174" s="203">
        <v>20721</v>
      </c>
      <c r="AC174" s="202" t="s">
        <v>501</v>
      </c>
      <c r="AD174" s="206">
        <v>44224</v>
      </c>
      <c r="AE174" s="206">
        <v>44550</v>
      </c>
      <c r="AF174" s="202" t="s">
        <v>629</v>
      </c>
      <c r="AG174" s="202" t="s">
        <v>114</v>
      </c>
    </row>
    <row r="175" spans="1:33" s="30" customFormat="1" ht="272.45" customHeight="1" x14ac:dyDescent="0.35">
      <c r="A175" s="119">
        <v>147</v>
      </c>
      <c r="B175" s="158" t="s">
        <v>201</v>
      </c>
      <c r="C175" s="161" t="s">
        <v>114</v>
      </c>
      <c r="D175" s="162">
        <v>80101706</v>
      </c>
      <c r="E175" s="163" t="s">
        <v>356</v>
      </c>
      <c r="F175" s="162" t="s">
        <v>60</v>
      </c>
      <c r="G175" s="151">
        <v>1</v>
      </c>
      <c r="H175" s="151" t="s">
        <v>87</v>
      </c>
      <c r="I175" s="152">
        <v>11</v>
      </c>
      <c r="J175" s="153" t="s">
        <v>88</v>
      </c>
      <c r="K175" s="151" t="s">
        <v>96</v>
      </c>
      <c r="L175" s="151" t="s">
        <v>161</v>
      </c>
      <c r="M175" s="155">
        <v>55800155</v>
      </c>
      <c r="N175" s="156">
        <v>55800155</v>
      </c>
      <c r="O175" s="151" t="s">
        <v>64</v>
      </c>
      <c r="P175" s="151" t="s">
        <v>65</v>
      </c>
      <c r="Q175" s="164" t="s">
        <v>162</v>
      </c>
      <c r="R175" s="24"/>
      <c r="S175" s="199" t="s">
        <v>1145</v>
      </c>
      <c r="T175" s="202" t="s">
        <v>1146</v>
      </c>
      <c r="U175" s="201">
        <v>44230</v>
      </c>
      <c r="V175" s="202" t="s">
        <v>1147</v>
      </c>
      <c r="W175" s="203" t="s">
        <v>507</v>
      </c>
      <c r="X175" s="116">
        <v>53595285</v>
      </c>
      <c r="Y175" s="117">
        <v>0</v>
      </c>
      <c r="Z175" s="116">
        <v>53595285</v>
      </c>
      <c r="AA175" s="202" t="s">
        <v>1148</v>
      </c>
      <c r="AB175" s="203">
        <v>8121</v>
      </c>
      <c r="AC175" s="202" t="s">
        <v>501</v>
      </c>
      <c r="AD175" s="206">
        <v>44230</v>
      </c>
      <c r="AE175" s="206">
        <v>44550</v>
      </c>
      <c r="AF175" s="202" t="s">
        <v>629</v>
      </c>
      <c r="AG175" s="202" t="s">
        <v>114</v>
      </c>
    </row>
    <row r="176" spans="1:33" s="30" customFormat="1" ht="272.45" customHeight="1" x14ac:dyDescent="0.35">
      <c r="A176" s="119">
        <v>148</v>
      </c>
      <c r="B176" s="158" t="s">
        <v>200</v>
      </c>
      <c r="C176" s="161" t="s">
        <v>114</v>
      </c>
      <c r="D176" s="162">
        <v>80101706</v>
      </c>
      <c r="E176" s="163" t="s">
        <v>357</v>
      </c>
      <c r="F176" s="162" t="s">
        <v>60</v>
      </c>
      <c r="G176" s="151">
        <v>1</v>
      </c>
      <c r="H176" s="151" t="s">
        <v>87</v>
      </c>
      <c r="I176" s="152">
        <v>11</v>
      </c>
      <c r="J176" s="153" t="s">
        <v>88</v>
      </c>
      <c r="K176" s="151" t="s">
        <v>96</v>
      </c>
      <c r="L176" s="151" t="s">
        <v>161</v>
      </c>
      <c r="M176" s="155">
        <v>82250000</v>
      </c>
      <c r="N176" s="156">
        <v>82250000</v>
      </c>
      <c r="O176" s="151" t="s">
        <v>64</v>
      </c>
      <c r="P176" s="151" t="s">
        <v>65</v>
      </c>
      <c r="Q176" s="164" t="s">
        <v>162</v>
      </c>
      <c r="R176" s="24"/>
      <c r="S176" s="199" t="s">
        <v>1149</v>
      </c>
      <c r="T176" s="202" t="s">
        <v>1150</v>
      </c>
      <c r="U176" s="201">
        <v>44218</v>
      </c>
      <c r="V176" s="202" t="s">
        <v>1151</v>
      </c>
      <c r="W176" s="203" t="s">
        <v>507</v>
      </c>
      <c r="X176" s="116">
        <v>81500000</v>
      </c>
      <c r="Y176" s="117">
        <v>0</v>
      </c>
      <c r="Z176" s="116">
        <v>81500000</v>
      </c>
      <c r="AA176" s="202" t="s">
        <v>1152</v>
      </c>
      <c r="AB176" s="203">
        <v>8221</v>
      </c>
      <c r="AC176" s="202" t="s">
        <v>501</v>
      </c>
      <c r="AD176" s="206">
        <v>44219</v>
      </c>
      <c r="AE176" s="206">
        <v>44550</v>
      </c>
      <c r="AF176" s="202" t="s">
        <v>629</v>
      </c>
      <c r="AG176" s="202" t="s">
        <v>114</v>
      </c>
    </row>
    <row r="177" spans="1:33" s="30" customFormat="1" ht="272.45" customHeight="1" x14ac:dyDescent="0.35">
      <c r="A177" s="119">
        <v>149</v>
      </c>
      <c r="B177" s="158" t="s">
        <v>200</v>
      </c>
      <c r="C177" s="161" t="s">
        <v>114</v>
      </c>
      <c r="D177" s="162">
        <v>80101706</v>
      </c>
      <c r="E177" s="163" t="s">
        <v>358</v>
      </c>
      <c r="F177" s="162" t="s">
        <v>60</v>
      </c>
      <c r="G177" s="151">
        <v>1</v>
      </c>
      <c r="H177" s="151" t="s">
        <v>87</v>
      </c>
      <c r="I177" s="152">
        <v>11</v>
      </c>
      <c r="J177" s="153" t="s">
        <v>88</v>
      </c>
      <c r="K177" s="151" t="s">
        <v>96</v>
      </c>
      <c r="L177" s="151" t="s">
        <v>161</v>
      </c>
      <c r="M177" s="155">
        <v>36440917</v>
      </c>
      <c r="N177" s="156">
        <v>36440917</v>
      </c>
      <c r="O177" s="151" t="s">
        <v>64</v>
      </c>
      <c r="P177" s="151" t="s">
        <v>65</v>
      </c>
      <c r="Q177" s="164" t="s">
        <v>162</v>
      </c>
      <c r="R177" s="24"/>
      <c r="S177" s="199" t="s">
        <v>1153</v>
      </c>
      <c r="T177" s="202" t="s">
        <v>1154</v>
      </c>
      <c r="U177" s="201">
        <v>44225</v>
      </c>
      <c r="V177" s="202" t="s">
        <v>1155</v>
      </c>
      <c r="W177" s="203" t="s">
        <v>507</v>
      </c>
      <c r="X177" s="116">
        <v>35554816</v>
      </c>
      <c r="Y177" s="117">
        <v>0</v>
      </c>
      <c r="Z177" s="116">
        <v>35554816</v>
      </c>
      <c r="AA177" s="202" t="s">
        <v>1156</v>
      </c>
      <c r="AB177" s="203">
        <v>8421</v>
      </c>
      <c r="AC177" s="202" t="s">
        <v>501</v>
      </c>
      <c r="AD177" s="206">
        <v>44226</v>
      </c>
      <c r="AE177" s="206">
        <v>44550</v>
      </c>
      <c r="AF177" s="202" t="s">
        <v>629</v>
      </c>
      <c r="AG177" s="202" t="s">
        <v>114</v>
      </c>
    </row>
    <row r="178" spans="1:33" s="30" customFormat="1" ht="345.95" customHeight="1" x14ac:dyDescent="0.35">
      <c r="A178" s="119">
        <v>150</v>
      </c>
      <c r="B178" s="158" t="s">
        <v>200</v>
      </c>
      <c r="C178" s="161" t="s">
        <v>114</v>
      </c>
      <c r="D178" s="162">
        <v>80101706</v>
      </c>
      <c r="E178" s="163" t="s">
        <v>359</v>
      </c>
      <c r="F178" s="162" t="s">
        <v>60</v>
      </c>
      <c r="G178" s="151">
        <v>1</v>
      </c>
      <c r="H178" s="151" t="s">
        <v>87</v>
      </c>
      <c r="I178" s="152">
        <v>11</v>
      </c>
      <c r="J178" s="153" t="s">
        <v>88</v>
      </c>
      <c r="K178" s="151" t="s">
        <v>96</v>
      </c>
      <c r="L178" s="151" t="s">
        <v>161</v>
      </c>
      <c r="M178" s="155">
        <v>45551147</v>
      </c>
      <c r="N178" s="156">
        <v>45551147</v>
      </c>
      <c r="O178" s="151" t="s">
        <v>64</v>
      </c>
      <c r="P178" s="151" t="s">
        <v>65</v>
      </c>
      <c r="Q178" s="164" t="s">
        <v>162</v>
      </c>
      <c r="R178" s="24"/>
      <c r="S178" s="199" t="s">
        <v>1157</v>
      </c>
      <c r="T178" s="202" t="s">
        <v>1158</v>
      </c>
      <c r="U178" s="201">
        <v>44221</v>
      </c>
      <c r="V178" s="202" t="s">
        <v>1159</v>
      </c>
      <c r="W178" s="203" t="s">
        <v>507</v>
      </c>
      <c r="X178" s="116">
        <v>44997333</v>
      </c>
      <c r="Y178" s="117">
        <v>0</v>
      </c>
      <c r="Z178" s="116">
        <v>44997333</v>
      </c>
      <c r="AA178" s="202" t="s">
        <v>1085</v>
      </c>
      <c r="AB178" s="203">
        <v>9321</v>
      </c>
      <c r="AC178" s="202" t="s">
        <v>501</v>
      </c>
      <c r="AD178" s="206">
        <v>44222</v>
      </c>
      <c r="AE178" s="206">
        <v>44550</v>
      </c>
      <c r="AF178" s="202" t="s">
        <v>629</v>
      </c>
      <c r="AG178" s="202" t="s">
        <v>114</v>
      </c>
    </row>
    <row r="179" spans="1:33" s="30" customFormat="1" ht="363.6" customHeight="1" x14ac:dyDescent="0.35">
      <c r="A179" s="119">
        <v>151</v>
      </c>
      <c r="B179" s="158" t="s">
        <v>200</v>
      </c>
      <c r="C179" s="161" t="s">
        <v>114</v>
      </c>
      <c r="D179" s="162">
        <v>80101706</v>
      </c>
      <c r="E179" s="163" t="s">
        <v>360</v>
      </c>
      <c r="F179" s="162" t="s">
        <v>60</v>
      </c>
      <c r="G179" s="151">
        <v>1</v>
      </c>
      <c r="H179" s="151" t="s">
        <v>87</v>
      </c>
      <c r="I179" s="152">
        <v>11</v>
      </c>
      <c r="J179" s="153" t="s">
        <v>88</v>
      </c>
      <c r="K179" s="151" t="s">
        <v>96</v>
      </c>
      <c r="L179" s="151" t="s">
        <v>161</v>
      </c>
      <c r="M179" s="155">
        <v>67370146</v>
      </c>
      <c r="N179" s="156">
        <v>67370146</v>
      </c>
      <c r="O179" s="151" t="s">
        <v>64</v>
      </c>
      <c r="P179" s="151" t="s">
        <v>65</v>
      </c>
      <c r="Q179" s="164" t="s">
        <v>162</v>
      </c>
      <c r="R179" s="24"/>
      <c r="S179" s="199" t="s">
        <v>1160</v>
      </c>
      <c r="T179" s="202" t="s">
        <v>1161</v>
      </c>
      <c r="U179" s="201">
        <v>44218</v>
      </c>
      <c r="V179" s="202" t="s">
        <v>1162</v>
      </c>
      <c r="W179" s="203" t="s">
        <v>507</v>
      </c>
      <c r="X179" s="116">
        <v>66755824</v>
      </c>
      <c r="Y179" s="117">
        <v>0</v>
      </c>
      <c r="Z179" s="116">
        <v>66755824</v>
      </c>
      <c r="AA179" s="202" t="s">
        <v>1163</v>
      </c>
      <c r="AB179" s="203">
        <v>9421</v>
      </c>
      <c r="AC179" s="202" t="s">
        <v>501</v>
      </c>
      <c r="AD179" s="206">
        <v>44219</v>
      </c>
      <c r="AE179" s="206">
        <v>44550</v>
      </c>
      <c r="AF179" s="202" t="s">
        <v>629</v>
      </c>
      <c r="AG179" s="202" t="s">
        <v>114</v>
      </c>
    </row>
    <row r="180" spans="1:33" s="30" customFormat="1" ht="272.45" customHeight="1" x14ac:dyDescent="0.35">
      <c r="A180" s="119">
        <v>152</v>
      </c>
      <c r="B180" s="158" t="s">
        <v>200</v>
      </c>
      <c r="C180" s="161" t="s">
        <v>114</v>
      </c>
      <c r="D180" s="162">
        <v>80101706</v>
      </c>
      <c r="E180" s="163" t="s">
        <v>361</v>
      </c>
      <c r="F180" s="162" t="s">
        <v>60</v>
      </c>
      <c r="G180" s="151">
        <v>1</v>
      </c>
      <c r="H180" s="151" t="s">
        <v>87</v>
      </c>
      <c r="I180" s="152">
        <v>11</v>
      </c>
      <c r="J180" s="153" t="s">
        <v>88</v>
      </c>
      <c r="K180" s="151" t="s">
        <v>96</v>
      </c>
      <c r="L180" s="151" t="s">
        <v>161</v>
      </c>
      <c r="M180" s="155">
        <v>67370146</v>
      </c>
      <c r="N180" s="156">
        <v>67370146</v>
      </c>
      <c r="O180" s="151" t="s">
        <v>64</v>
      </c>
      <c r="P180" s="151" t="s">
        <v>65</v>
      </c>
      <c r="Q180" s="164" t="s">
        <v>162</v>
      </c>
      <c r="R180" s="24"/>
      <c r="S180" s="199" t="s">
        <v>1164</v>
      </c>
      <c r="T180" s="202" t="s">
        <v>1165</v>
      </c>
      <c r="U180" s="201">
        <v>44218</v>
      </c>
      <c r="V180" s="202" t="s">
        <v>1162</v>
      </c>
      <c r="W180" s="203" t="s">
        <v>507</v>
      </c>
      <c r="X180" s="116">
        <v>66755824</v>
      </c>
      <c r="Y180" s="117">
        <v>0</v>
      </c>
      <c r="Z180" s="116">
        <v>66755824</v>
      </c>
      <c r="AA180" s="202" t="s">
        <v>1163</v>
      </c>
      <c r="AB180" s="203">
        <v>9521</v>
      </c>
      <c r="AC180" s="202" t="s">
        <v>501</v>
      </c>
      <c r="AD180" s="206">
        <v>44219</v>
      </c>
      <c r="AE180" s="206">
        <v>44550</v>
      </c>
      <c r="AF180" s="202" t="s">
        <v>629</v>
      </c>
      <c r="AG180" s="202" t="s">
        <v>114</v>
      </c>
    </row>
    <row r="181" spans="1:33" s="30" customFormat="1" ht="272.45" customHeight="1" x14ac:dyDescent="0.35">
      <c r="A181" s="119">
        <v>153</v>
      </c>
      <c r="B181" s="158" t="s">
        <v>200</v>
      </c>
      <c r="C181" s="161" t="s">
        <v>114</v>
      </c>
      <c r="D181" s="162">
        <v>80101706</v>
      </c>
      <c r="E181" s="163" t="s">
        <v>362</v>
      </c>
      <c r="F181" s="162" t="s">
        <v>60</v>
      </c>
      <c r="G181" s="151">
        <v>1</v>
      </c>
      <c r="H181" s="151" t="s">
        <v>87</v>
      </c>
      <c r="I181" s="152">
        <v>11</v>
      </c>
      <c r="J181" s="153" t="s">
        <v>88</v>
      </c>
      <c r="K181" s="151" t="s">
        <v>96</v>
      </c>
      <c r="L181" s="151" t="s">
        <v>161</v>
      </c>
      <c r="M181" s="155">
        <v>67370146</v>
      </c>
      <c r="N181" s="156">
        <v>67370146</v>
      </c>
      <c r="O181" s="151" t="s">
        <v>64</v>
      </c>
      <c r="P181" s="151" t="s">
        <v>65</v>
      </c>
      <c r="Q181" s="164" t="s">
        <v>162</v>
      </c>
      <c r="R181" s="24"/>
      <c r="S181" s="199" t="s">
        <v>1166</v>
      </c>
      <c r="T181" s="202" t="s">
        <v>1167</v>
      </c>
      <c r="U181" s="201">
        <v>44218</v>
      </c>
      <c r="V181" s="202" t="s">
        <v>1162</v>
      </c>
      <c r="W181" s="203" t="s">
        <v>507</v>
      </c>
      <c r="X181" s="116">
        <v>66755824</v>
      </c>
      <c r="Y181" s="117">
        <v>0</v>
      </c>
      <c r="Z181" s="116">
        <v>66755824</v>
      </c>
      <c r="AA181" s="202" t="s">
        <v>1163</v>
      </c>
      <c r="AB181" s="203">
        <v>9621</v>
      </c>
      <c r="AC181" s="202" t="s">
        <v>501</v>
      </c>
      <c r="AD181" s="206">
        <v>44219</v>
      </c>
      <c r="AE181" s="206">
        <v>44550</v>
      </c>
      <c r="AF181" s="202" t="s">
        <v>629</v>
      </c>
      <c r="AG181" s="202" t="s">
        <v>114</v>
      </c>
    </row>
    <row r="182" spans="1:33" s="30" customFormat="1" ht="272.45" customHeight="1" x14ac:dyDescent="0.35">
      <c r="A182" s="119">
        <v>154</v>
      </c>
      <c r="B182" s="158" t="s">
        <v>200</v>
      </c>
      <c r="C182" s="161" t="s">
        <v>114</v>
      </c>
      <c r="D182" s="162">
        <v>80101706</v>
      </c>
      <c r="E182" s="163" t="s">
        <v>363</v>
      </c>
      <c r="F182" s="162" t="s">
        <v>60</v>
      </c>
      <c r="G182" s="151">
        <v>1</v>
      </c>
      <c r="H182" s="151" t="s">
        <v>87</v>
      </c>
      <c r="I182" s="152">
        <v>11</v>
      </c>
      <c r="J182" s="153" t="s">
        <v>88</v>
      </c>
      <c r="K182" s="151" t="s">
        <v>96</v>
      </c>
      <c r="L182" s="151" t="s">
        <v>161</v>
      </c>
      <c r="M182" s="155">
        <v>67370146</v>
      </c>
      <c r="N182" s="156">
        <v>67370146</v>
      </c>
      <c r="O182" s="151" t="s">
        <v>64</v>
      </c>
      <c r="P182" s="151" t="s">
        <v>65</v>
      </c>
      <c r="Q182" s="164" t="s">
        <v>162</v>
      </c>
      <c r="R182" s="24"/>
      <c r="S182" s="199" t="s">
        <v>1168</v>
      </c>
      <c r="T182" s="202" t="s">
        <v>1169</v>
      </c>
      <c r="U182" s="201">
        <v>44218</v>
      </c>
      <c r="V182" s="202" t="s">
        <v>1162</v>
      </c>
      <c r="W182" s="203" t="s">
        <v>507</v>
      </c>
      <c r="X182" s="116">
        <v>66755824</v>
      </c>
      <c r="Y182" s="117">
        <v>0</v>
      </c>
      <c r="Z182" s="116">
        <v>66755824</v>
      </c>
      <c r="AA182" s="202" t="s">
        <v>1163</v>
      </c>
      <c r="AB182" s="203">
        <v>9721</v>
      </c>
      <c r="AC182" s="202" t="s">
        <v>501</v>
      </c>
      <c r="AD182" s="206">
        <v>44219</v>
      </c>
      <c r="AE182" s="206">
        <v>44550</v>
      </c>
      <c r="AF182" s="202" t="s">
        <v>629</v>
      </c>
      <c r="AG182" s="202" t="s">
        <v>114</v>
      </c>
    </row>
    <row r="183" spans="1:33" s="30" customFormat="1" ht="272.45" customHeight="1" x14ac:dyDescent="0.35">
      <c r="A183" s="119">
        <v>155</v>
      </c>
      <c r="B183" s="158" t="s">
        <v>200</v>
      </c>
      <c r="C183" s="161" t="s">
        <v>114</v>
      </c>
      <c r="D183" s="162">
        <v>80101706</v>
      </c>
      <c r="E183" s="163" t="s">
        <v>364</v>
      </c>
      <c r="F183" s="162" t="s">
        <v>60</v>
      </c>
      <c r="G183" s="151">
        <v>1</v>
      </c>
      <c r="H183" s="151" t="s">
        <v>87</v>
      </c>
      <c r="I183" s="152">
        <v>11</v>
      </c>
      <c r="J183" s="153" t="s">
        <v>88</v>
      </c>
      <c r="K183" s="151" t="s">
        <v>96</v>
      </c>
      <c r="L183" s="151" t="s">
        <v>161</v>
      </c>
      <c r="M183" s="155">
        <v>67370146</v>
      </c>
      <c r="N183" s="156">
        <v>67370146</v>
      </c>
      <c r="O183" s="151" t="s">
        <v>64</v>
      </c>
      <c r="P183" s="151" t="s">
        <v>65</v>
      </c>
      <c r="Q183" s="164" t="s">
        <v>162</v>
      </c>
      <c r="R183" s="24"/>
      <c r="S183" s="199" t="s">
        <v>1170</v>
      </c>
      <c r="T183" s="202" t="s">
        <v>1171</v>
      </c>
      <c r="U183" s="201">
        <v>44217</v>
      </c>
      <c r="V183" s="202" t="s">
        <v>1172</v>
      </c>
      <c r="W183" s="203" t="s">
        <v>507</v>
      </c>
      <c r="X183" s="116">
        <v>67370146</v>
      </c>
      <c r="Y183" s="117">
        <v>0</v>
      </c>
      <c r="Z183" s="116">
        <v>67370146</v>
      </c>
      <c r="AA183" s="202" t="s">
        <v>1173</v>
      </c>
      <c r="AB183" s="203">
        <v>9821</v>
      </c>
      <c r="AC183" s="202" t="s">
        <v>1174</v>
      </c>
      <c r="AD183" s="206">
        <v>44223</v>
      </c>
      <c r="AE183" s="206">
        <v>44555</v>
      </c>
      <c r="AF183" s="202" t="s">
        <v>629</v>
      </c>
      <c r="AG183" s="202" t="s">
        <v>114</v>
      </c>
    </row>
    <row r="184" spans="1:33" s="30" customFormat="1" ht="193.5" customHeight="1" x14ac:dyDescent="0.35">
      <c r="A184" s="119">
        <v>156</v>
      </c>
      <c r="B184" s="158" t="s">
        <v>200</v>
      </c>
      <c r="C184" s="161" t="s">
        <v>114</v>
      </c>
      <c r="D184" s="162">
        <v>80101706</v>
      </c>
      <c r="E184" s="163" t="s">
        <v>365</v>
      </c>
      <c r="F184" s="162" t="s">
        <v>60</v>
      </c>
      <c r="G184" s="151">
        <v>1</v>
      </c>
      <c r="H184" s="151" t="s">
        <v>87</v>
      </c>
      <c r="I184" s="152">
        <v>11</v>
      </c>
      <c r="J184" s="153" t="s">
        <v>88</v>
      </c>
      <c r="K184" s="151" t="s">
        <v>96</v>
      </c>
      <c r="L184" s="151" t="s">
        <v>161</v>
      </c>
      <c r="M184" s="155">
        <v>67370146</v>
      </c>
      <c r="N184" s="156">
        <v>67370146</v>
      </c>
      <c r="O184" s="151" t="s">
        <v>64</v>
      </c>
      <c r="P184" s="151" t="s">
        <v>65</v>
      </c>
      <c r="Q184" s="164" t="s">
        <v>162</v>
      </c>
      <c r="R184" s="24"/>
      <c r="S184" s="199" t="s">
        <v>1175</v>
      </c>
      <c r="T184" s="202" t="s">
        <v>1176</v>
      </c>
      <c r="U184" s="201">
        <v>44217</v>
      </c>
      <c r="V184" s="202" t="s">
        <v>1172</v>
      </c>
      <c r="W184" s="203" t="s">
        <v>507</v>
      </c>
      <c r="X184" s="116">
        <v>67370146</v>
      </c>
      <c r="Y184" s="117">
        <v>0</v>
      </c>
      <c r="Z184" s="116">
        <v>67370146</v>
      </c>
      <c r="AA184" s="202" t="s">
        <v>1177</v>
      </c>
      <c r="AB184" s="203">
        <v>9921</v>
      </c>
      <c r="AC184" s="202" t="s">
        <v>1178</v>
      </c>
      <c r="AD184" s="206">
        <v>44223</v>
      </c>
      <c r="AE184" s="206">
        <v>44555</v>
      </c>
      <c r="AF184" s="202" t="s">
        <v>629</v>
      </c>
      <c r="AG184" s="202" t="s">
        <v>114</v>
      </c>
    </row>
    <row r="185" spans="1:33" s="30" customFormat="1" ht="165.95" customHeight="1" x14ac:dyDescent="0.35">
      <c r="A185" s="119">
        <v>157</v>
      </c>
      <c r="B185" s="158" t="s">
        <v>200</v>
      </c>
      <c r="C185" s="161" t="s">
        <v>114</v>
      </c>
      <c r="D185" s="162">
        <v>80101706</v>
      </c>
      <c r="E185" s="163" t="s">
        <v>366</v>
      </c>
      <c r="F185" s="162" t="s">
        <v>60</v>
      </c>
      <c r="G185" s="151">
        <v>1</v>
      </c>
      <c r="H185" s="151" t="s">
        <v>87</v>
      </c>
      <c r="I185" s="152">
        <v>11</v>
      </c>
      <c r="J185" s="153" t="s">
        <v>88</v>
      </c>
      <c r="K185" s="151" t="s">
        <v>96</v>
      </c>
      <c r="L185" s="151" t="s">
        <v>161</v>
      </c>
      <c r="M185" s="155">
        <v>67370146</v>
      </c>
      <c r="N185" s="156">
        <v>67370146</v>
      </c>
      <c r="O185" s="151" t="s">
        <v>64</v>
      </c>
      <c r="P185" s="151" t="s">
        <v>65</v>
      </c>
      <c r="Q185" s="164" t="s">
        <v>162</v>
      </c>
      <c r="R185" s="24"/>
      <c r="S185" s="199" t="s">
        <v>1179</v>
      </c>
      <c r="T185" s="202" t="s">
        <v>1180</v>
      </c>
      <c r="U185" s="201">
        <v>44217</v>
      </c>
      <c r="V185" s="202" t="s">
        <v>1172</v>
      </c>
      <c r="W185" s="203" t="s">
        <v>507</v>
      </c>
      <c r="X185" s="116">
        <v>67370146</v>
      </c>
      <c r="Y185" s="117">
        <v>0</v>
      </c>
      <c r="Z185" s="116">
        <v>67370146</v>
      </c>
      <c r="AA185" s="202" t="s">
        <v>1173</v>
      </c>
      <c r="AB185" s="203">
        <v>10021</v>
      </c>
      <c r="AC185" s="202" t="s">
        <v>1178</v>
      </c>
      <c r="AD185" s="206">
        <v>44223</v>
      </c>
      <c r="AE185" s="206">
        <v>44555</v>
      </c>
      <c r="AF185" s="202" t="s">
        <v>629</v>
      </c>
      <c r="AG185" s="202" t="s">
        <v>114</v>
      </c>
    </row>
    <row r="186" spans="1:33" s="30" customFormat="1" ht="165.95" customHeight="1" x14ac:dyDescent="0.35">
      <c r="A186" s="119">
        <v>158</v>
      </c>
      <c r="B186" s="158" t="s">
        <v>200</v>
      </c>
      <c r="C186" s="161" t="s">
        <v>114</v>
      </c>
      <c r="D186" s="162">
        <v>80101706</v>
      </c>
      <c r="E186" s="163" t="s">
        <v>367</v>
      </c>
      <c r="F186" s="162" t="s">
        <v>60</v>
      </c>
      <c r="G186" s="151">
        <v>1</v>
      </c>
      <c r="H186" s="151" t="s">
        <v>94</v>
      </c>
      <c r="I186" s="152">
        <v>10</v>
      </c>
      <c r="J186" s="153" t="s">
        <v>88</v>
      </c>
      <c r="K186" s="151" t="s">
        <v>96</v>
      </c>
      <c r="L186" s="151" t="s">
        <v>161</v>
      </c>
      <c r="M186" s="155">
        <v>67370146</v>
      </c>
      <c r="N186" s="156">
        <v>67370146</v>
      </c>
      <c r="O186" s="151" t="s">
        <v>64</v>
      </c>
      <c r="P186" s="151" t="s">
        <v>65</v>
      </c>
      <c r="Q186" s="164" t="s">
        <v>162</v>
      </c>
      <c r="R186" s="24"/>
      <c r="S186" s="199" t="s">
        <v>1300</v>
      </c>
      <c r="T186" s="202" t="s">
        <v>1301</v>
      </c>
      <c r="U186" s="201">
        <v>44251</v>
      </c>
      <c r="V186" s="202" t="s">
        <v>1302</v>
      </c>
      <c r="W186" s="203" t="s">
        <v>507</v>
      </c>
      <c r="X186" s="116">
        <v>67163712</v>
      </c>
      <c r="Y186" s="117">
        <v>0</v>
      </c>
      <c r="Z186" s="116">
        <v>67163712</v>
      </c>
      <c r="AA186" s="202" t="s">
        <v>1303</v>
      </c>
      <c r="AB186" s="203">
        <v>10121</v>
      </c>
      <c r="AC186" s="202" t="s">
        <v>501</v>
      </c>
      <c r="AD186" s="206">
        <v>44252</v>
      </c>
      <c r="AE186" s="206">
        <v>44550</v>
      </c>
      <c r="AF186" s="202" t="s">
        <v>629</v>
      </c>
      <c r="AG186" s="202" t="s">
        <v>114</v>
      </c>
    </row>
    <row r="187" spans="1:33" s="30" customFormat="1" ht="141" customHeight="1" x14ac:dyDescent="0.35">
      <c r="A187" s="119">
        <v>159</v>
      </c>
      <c r="B187" s="158" t="s">
        <v>200</v>
      </c>
      <c r="C187" s="161" t="s">
        <v>114</v>
      </c>
      <c r="D187" s="162">
        <v>80101706</v>
      </c>
      <c r="E187" s="163" t="s">
        <v>368</v>
      </c>
      <c r="F187" s="162" t="s">
        <v>60</v>
      </c>
      <c r="G187" s="151">
        <v>1</v>
      </c>
      <c r="H187" s="151" t="s">
        <v>87</v>
      </c>
      <c r="I187" s="152">
        <v>11</v>
      </c>
      <c r="J187" s="153" t="s">
        <v>88</v>
      </c>
      <c r="K187" s="151" t="s">
        <v>96</v>
      </c>
      <c r="L187" s="151" t="s">
        <v>161</v>
      </c>
      <c r="M187" s="155">
        <v>67370146</v>
      </c>
      <c r="N187" s="156">
        <v>67370146</v>
      </c>
      <c r="O187" s="151" t="s">
        <v>64</v>
      </c>
      <c r="P187" s="151" t="s">
        <v>65</v>
      </c>
      <c r="Q187" s="164" t="s">
        <v>162</v>
      </c>
      <c r="R187" s="24"/>
      <c r="S187" s="199" t="s">
        <v>1181</v>
      </c>
      <c r="T187" s="202" t="s">
        <v>1182</v>
      </c>
      <c r="U187" s="201">
        <v>44217</v>
      </c>
      <c r="V187" s="202" t="s">
        <v>1172</v>
      </c>
      <c r="W187" s="203" t="s">
        <v>507</v>
      </c>
      <c r="X187" s="116">
        <v>67370146</v>
      </c>
      <c r="Y187" s="117">
        <v>0</v>
      </c>
      <c r="Z187" s="116">
        <v>67370146</v>
      </c>
      <c r="AA187" s="202" t="s">
        <v>1173</v>
      </c>
      <c r="AB187" s="203">
        <v>10221</v>
      </c>
      <c r="AC187" s="202" t="s">
        <v>1178</v>
      </c>
      <c r="AD187" s="206">
        <v>44223</v>
      </c>
      <c r="AE187" s="206">
        <v>44555</v>
      </c>
      <c r="AF187" s="202" t="s">
        <v>629</v>
      </c>
      <c r="AG187" s="202" t="s">
        <v>114</v>
      </c>
    </row>
    <row r="188" spans="1:33" s="30" customFormat="1" ht="141" customHeight="1" x14ac:dyDescent="0.35">
      <c r="A188" s="119">
        <v>160</v>
      </c>
      <c r="B188" s="158" t="s">
        <v>202</v>
      </c>
      <c r="C188" s="161" t="s">
        <v>203</v>
      </c>
      <c r="D188" s="162">
        <v>80101706</v>
      </c>
      <c r="E188" s="163" t="s">
        <v>369</v>
      </c>
      <c r="F188" s="162" t="s">
        <v>60</v>
      </c>
      <c r="G188" s="151">
        <v>1</v>
      </c>
      <c r="H188" s="151" t="s">
        <v>87</v>
      </c>
      <c r="I188" s="152">
        <v>11.4</v>
      </c>
      <c r="J188" s="153" t="s">
        <v>88</v>
      </c>
      <c r="K188" s="151" t="s">
        <v>96</v>
      </c>
      <c r="L188" s="151" t="s">
        <v>177</v>
      </c>
      <c r="M188" s="155">
        <v>30274552</v>
      </c>
      <c r="N188" s="156">
        <v>30274552</v>
      </c>
      <c r="O188" s="151" t="s">
        <v>64</v>
      </c>
      <c r="P188" s="151" t="s">
        <v>65</v>
      </c>
      <c r="Q188" s="164" t="s">
        <v>204</v>
      </c>
      <c r="R188" s="24"/>
      <c r="S188" s="199" t="s">
        <v>708</v>
      </c>
      <c r="T188" s="202" t="s">
        <v>709</v>
      </c>
      <c r="U188" s="201">
        <v>44203</v>
      </c>
      <c r="V188" s="202" t="s">
        <v>710</v>
      </c>
      <c r="W188" s="203" t="s">
        <v>507</v>
      </c>
      <c r="X188" s="116">
        <v>30274552</v>
      </c>
      <c r="Y188" s="117">
        <v>0</v>
      </c>
      <c r="Z188" s="116">
        <v>30274552</v>
      </c>
      <c r="AA188" s="202" t="s">
        <v>711</v>
      </c>
      <c r="AB188" s="203">
        <v>7221</v>
      </c>
      <c r="AC188" s="202" t="s">
        <v>501</v>
      </c>
      <c r="AD188" s="206">
        <v>44204</v>
      </c>
      <c r="AE188" s="206">
        <v>44550</v>
      </c>
      <c r="AF188" s="202" t="s">
        <v>712</v>
      </c>
      <c r="AG188" s="202" t="s">
        <v>713</v>
      </c>
    </row>
    <row r="189" spans="1:33" s="55" customFormat="1" ht="171.6" customHeight="1" x14ac:dyDescent="0.35">
      <c r="A189" s="119">
        <v>161</v>
      </c>
      <c r="B189" s="158" t="s">
        <v>202</v>
      </c>
      <c r="C189" s="161" t="s">
        <v>203</v>
      </c>
      <c r="D189" s="162">
        <v>80101706</v>
      </c>
      <c r="E189" s="163" t="s">
        <v>370</v>
      </c>
      <c r="F189" s="162" t="s">
        <v>60</v>
      </c>
      <c r="G189" s="151">
        <v>1</v>
      </c>
      <c r="H189" s="151" t="s">
        <v>87</v>
      </c>
      <c r="I189" s="152">
        <v>11.4</v>
      </c>
      <c r="J189" s="153" t="s">
        <v>88</v>
      </c>
      <c r="K189" s="151" t="s">
        <v>96</v>
      </c>
      <c r="L189" s="151" t="s">
        <v>177</v>
      </c>
      <c r="M189" s="155">
        <v>30274552</v>
      </c>
      <c r="N189" s="156">
        <v>30274552</v>
      </c>
      <c r="O189" s="151" t="s">
        <v>64</v>
      </c>
      <c r="P189" s="151" t="s">
        <v>65</v>
      </c>
      <c r="Q189" s="164" t="s">
        <v>204</v>
      </c>
      <c r="R189" s="26"/>
      <c r="S189" s="199" t="s">
        <v>714</v>
      </c>
      <c r="T189" s="202" t="s">
        <v>715</v>
      </c>
      <c r="U189" s="201">
        <v>44204</v>
      </c>
      <c r="V189" s="202" t="s">
        <v>716</v>
      </c>
      <c r="W189" s="203" t="s">
        <v>507</v>
      </c>
      <c r="X189" s="116">
        <v>30274552</v>
      </c>
      <c r="Y189" s="117">
        <v>0</v>
      </c>
      <c r="Z189" s="116">
        <v>30274552</v>
      </c>
      <c r="AA189" s="202" t="s">
        <v>717</v>
      </c>
      <c r="AB189" s="203">
        <v>7321</v>
      </c>
      <c r="AC189" s="202" t="s">
        <v>501</v>
      </c>
      <c r="AD189" s="206">
        <v>44205</v>
      </c>
      <c r="AE189" s="206">
        <v>44550</v>
      </c>
      <c r="AF189" s="202" t="s">
        <v>712</v>
      </c>
      <c r="AG189" s="202" t="s">
        <v>713</v>
      </c>
    </row>
    <row r="190" spans="1:33" s="55" customFormat="1" ht="171.6" customHeight="1" x14ac:dyDescent="0.35">
      <c r="A190" s="119">
        <v>162</v>
      </c>
      <c r="B190" s="158" t="s">
        <v>202</v>
      </c>
      <c r="C190" s="161" t="s">
        <v>203</v>
      </c>
      <c r="D190" s="162">
        <v>80101706</v>
      </c>
      <c r="E190" s="163" t="s">
        <v>371</v>
      </c>
      <c r="F190" s="162" t="s">
        <v>60</v>
      </c>
      <c r="G190" s="151">
        <v>1</v>
      </c>
      <c r="H190" s="151" t="s">
        <v>87</v>
      </c>
      <c r="I190" s="152">
        <v>11.4</v>
      </c>
      <c r="J190" s="153" t="s">
        <v>88</v>
      </c>
      <c r="K190" s="151" t="s">
        <v>96</v>
      </c>
      <c r="L190" s="151" t="s">
        <v>177</v>
      </c>
      <c r="M190" s="155">
        <v>30274552</v>
      </c>
      <c r="N190" s="156">
        <v>30274552</v>
      </c>
      <c r="O190" s="151" t="s">
        <v>64</v>
      </c>
      <c r="P190" s="151" t="s">
        <v>65</v>
      </c>
      <c r="Q190" s="164" t="s">
        <v>204</v>
      </c>
      <c r="R190" s="26"/>
      <c r="S190" s="199" t="s">
        <v>718</v>
      </c>
      <c r="T190" s="202" t="s">
        <v>719</v>
      </c>
      <c r="U190" s="201">
        <v>44215</v>
      </c>
      <c r="V190" s="202" t="s">
        <v>720</v>
      </c>
      <c r="W190" s="203" t="s">
        <v>507</v>
      </c>
      <c r="X190" s="116">
        <v>29215384</v>
      </c>
      <c r="Y190" s="117">
        <v>0</v>
      </c>
      <c r="Z190" s="116">
        <v>29215384</v>
      </c>
      <c r="AA190" s="202" t="s">
        <v>721</v>
      </c>
      <c r="AB190" s="203">
        <v>7421</v>
      </c>
      <c r="AC190" s="202" t="s">
        <v>501</v>
      </c>
      <c r="AD190" s="206">
        <v>44216</v>
      </c>
      <c r="AE190" s="206">
        <v>44550</v>
      </c>
      <c r="AF190" s="202" t="s">
        <v>712</v>
      </c>
      <c r="AG190" s="202" t="s">
        <v>713</v>
      </c>
    </row>
    <row r="191" spans="1:33" s="30" customFormat="1" ht="171.6" customHeight="1" x14ac:dyDescent="0.35">
      <c r="A191" s="119">
        <v>163</v>
      </c>
      <c r="B191" s="158" t="s">
        <v>202</v>
      </c>
      <c r="C191" s="161" t="s">
        <v>203</v>
      </c>
      <c r="D191" s="162">
        <v>80101706</v>
      </c>
      <c r="E191" s="163" t="s">
        <v>372</v>
      </c>
      <c r="F191" s="162" t="s">
        <v>60</v>
      </c>
      <c r="G191" s="151">
        <v>1</v>
      </c>
      <c r="H191" s="151" t="s">
        <v>87</v>
      </c>
      <c r="I191" s="152">
        <v>11.2</v>
      </c>
      <c r="J191" s="153" t="s">
        <v>88</v>
      </c>
      <c r="K191" s="151" t="s">
        <v>96</v>
      </c>
      <c r="L191" s="151" t="s">
        <v>177</v>
      </c>
      <c r="M191" s="155">
        <v>72549764</v>
      </c>
      <c r="N191" s="156">
        <v>72549764</v>
      </c>
      <c r="O191" s="151" t="s">
        <v>64</v>
      </c>
      <c r="P191" s="151" t="s">
        <v>65</v>
      </c>
      <c r="Q191" s="164" t="s">
        <v>204</v>
      </c>
      <c r="R191" s="24"/>
      <c r="S191" s="199" t="s">
        <v>722</v>
      </c>
      <c r="T191" s="202" t="s">
        <v>723</v>
      </c>
      <c r="U191" s="201">
        <v>44211</v>
      </c>
      <c r="V191" s="202" t="s">
        <v>724</v>
      </c>
      <c r="W191" s="203" t="s">
        <v>507</v>
      </c>
      <c r="X191" s="116">
        <v>72119202</v>
      </c>
      <c r="Y191" s="117">
        <v>0</v>
      </c>
      <c r="Z191" s="116">
        <v>72119202</v>
      </c>
      <c r="AA191" s="202" t="s">
        <v>725</v>
      </c>
      <c r="AB191" s="203">
        <v>14721</v>
      </c>
      <c r="AC191" s="202" t="s">
        <v>501</v>
      </c>
      <c r="AD191" s="206">
        <v>44212</v>
      </c>
      <c r="AE191" s="206">
        <v>44550</v>
      </c>
      <c r="AF191" s="202" t="s">
        <v>712</v>
      </c>
      <c r="AG191" s="202" t="s">
        <v>713</v>
      </c>
    </row>
    <row r="192" spans="1:33" ht="302.45" customHeight="1" x14ac:dyDescent="0.35">
      <c r="A192" s="119">
        <v>164</v>
      </c>
      <c r="B192" s="158" t="s">
        <v>202</v>
      </c>
      <c r="C192" s="161" t="s">
        <v>203</v>
      </c>
      <c r="D192" s="162">
        <v>80101706</v>
      </c>
      <c r="E192" s="163" t="s">
        <v>373</v>
      </c>
      <c r="F192" s="162" t="s">
        <v>60</v>
      </c>
      <c r="G192" s="151">
        <v>1</v>
      </c>
      <c r="H192" s="151" t="s">
        <v>87</v>
      </c>
      <c r="I192" s="152">
        <v>11.2</v>
      </c>
      <c r="J192" s="153" t="s">
        <v>88</v>
      </c>
      <c r="K192" s="151" t="s">
        <v>96</v>
      </c>
      <c r="L192" s="151" t="s">
        <v>177</v>
      </c>
      <c r="M192" s="155">
        <v>37811400</v>
      </c>
      <c r="N192" s="156">
        <v>37811400</v>
      </c>
      <c r="O192" s="151" t="s">
        <v>64</v>
      </c>
      <c r="P192" s="151" t="s">
        <v>65</v>
      </c>
      <c r="Q192" s="164" t="s">
        <v>204</v>
      </c>
      <c r="S192" s="199" t="s">
        <v>726</v>
      </c>
      <c r="T192" s="202" t="s">
        <v>727</v>
      </c>
      <c r="U192" s="201">
        <v>44211</v>
      </c>
      <c r="V192" s="202" t="s">
        <v>728</v>
      </c>
      <c r="W192" s="203" t="s">
        <v>507</v>
      </c>
      <c r="X192" s="116">
        <v>37587000</v>
      </c>
      <c r="Y192" s="117">
        <v>-112200</v>
      </c>
      <c r="Z192" s="116">
        <v>37474800</v>
      </c>
      <c r="AA192" s="202" t="s">
        <v>729</v>
      </c>
      <c r="AB192" s="203">
        <v>14821</v>
      </c>
      <c r="AC192" s="202" t="s">
        <v>501</v>
      </c>
      <c r="AD192" s="206">
        <v>44214</v>
      </c>
      <c r="AE192" s="206">
        <v>44550</v>
      </c>
      <c r="AF192" s="202" t="s">
        <v>712</v>
      </c>
      <c r="AG192" s="202" t="s">
        <v>713</v>
      </c>
    </row>
    <row r="193" spans="1:34" ht="294.39999999999998" customHeight="1" x14ac:dyDescent="0.35">
      <c r="A193" s="119">
        <v>165</v>
      </c>
      <c r="B193" s="158" t="s">
        <v>202</v>
      </c>
      <c r="C193" s="161" t="s">
        <v>203</v>
      </c>
      <c r="D193" s="162">
        <v>80101706</v>
      </c>
      <c r="E193" s="163" t="s">
        <v>374</v>
      </c>
      <c r="F193" s="162" t="s">
        <v>60</v>
      </c>
      <c r="G193" s="151">
        <v>1</v>
      </c>
      <c r="H193" s="151" t="s">
        <v>87</v>
      </c>
      <c r="I193" s="152">
        <v>11.5</v>
      </c>
      <c r="J193" s="153" t="s">
        <v>88</v>
      </c>
      <c r="K193" s="151" t="s">
        <v>96</v>
      </c>
      <c r="L193" s="151" t="s">
        <v>177</v>
      </c>
      <c r="M193" s="155">
        <v>22468484</v>
      </c>
      <c r="N193" s="156">
        <v>22468484</v>
      </c>
      <c r="O193" s="151" t="s">
        <v>64</v>
      </c>
      <c r="P193" s="151" t="s">
        <v>65</v>
      </c>
      <c r="Q193" s="164" t="s">
        <v>204</v>
      </c>
      <c r="S193" s="199" t="s">
        <v>730</v>
      </c>
      <c r="T193" s="202" t="s">
        <v>731</v>
      </c>
      <c r="U193" s="201">
        <v>44202</v>
      </c>
      <c r="V193" s="202" t="s">
        <v>732</v>
      </c>
      <c r="W193" s="203" t="s">
        <v>499</v>
      </c>
      <c r="X193" s="116">
        <v>22468484</v>
      </c>
      <c r="Y193" s="117">
        <v>0</v>
      </c>
      <c r="Z193" s="116">
        <v>22468484</v>
      </c>
      <c r="AA193" s="202" t="s">
        <v>733</v>
      </c>
      <c r="AB193" s="203">
        <v>2721</v>
      </c>
      <c r="AC193" s="202" t="s">
        <v>501</v>
      </c>
      <c r="AD193" s="206">
        <v>44203</v>
      </c>
      <c r="AE193" s="206">
        <v>44550</v>
      </c>
      <c r="AF193" s="202" t="s">
        <v>712</v>
      </c>
      <c r="AG193" s="202" t="s">
        <v>713</v>
      </c>
    </row>
    <row r="194" spans="1:34" s="30" customFormat="1" ht="157.35" customHeight="1" x14ac:dyDescent="0.35">
      <c r="A194" s="119">
        <v>166</v>
      </c>
      <c r="B194" s="158" t="s">
        <v>202</v>
      </c>
      <c r="C194" s="161" t="s">
        <v>203</v>
      </c>
      <c r="D194" s="162">
        <v>80101706</v>
      </c>
      <c r="E194" s="163" t="s">
        <v>375</v>
      </c>
      <c r="F194" s="162" t="s">
        <v>60</v>
      </c>
      <c r="G194" s="151">
        <v>1</v>
      </c>
      <c r="H194" s="151" t="s">
        <v>87</v>
      </c>
      <c r="I194" s="152">
        <v>11.5</v>
      </c>
      <c r="J194" s="153" t="s">
        <v>88</v>
      </c>
      <c r="K194" s="151" t="s">
        <v>96</v>
      </c>
      <c r="L194" s="151" t="s">
        <v>177</v>
      </c>
      <c r="M194" s="155">
        <v>113085817</v>
      </c>
      <c r="N194" s="156">
        <v>113085817</v>
      </c>
      <c r="O194" s="151" t="s">
        <v>64</v>
      </c>
      <c r="P194" s="151" t="s">
        <v>65</v>
      </c>
      <c r="Q194" s="164" t="s">
        <v>204</v>
      </c>
      <c r="R194" s="24"/>
      <c r="S194" s="199" t="s">
        <v>734</v>
      </c>
      <c r="T194" s="202" t="s">
        <v>735</v>
      </c>
      <c r="U194" s="201">
        <v>44202</v>
      </c>
      <c r="V194" s="202" t="s">
        <v>736</v>
      </c>
      <c r="W194" s="203" t="s">
        <v>507</v>
      </c>
      <c r="X194" s="116">
        <v>113085815</v>
      </c>
      <c r="Y194" s="117">
        <v>0</v>
      </c>
      <c r="Z194" s="116">
        <v>113085815</v>
      </c>
      <c r="AA194" s="202" t="s">
        <v>737</v>
      </c>
      <c r="AB194" s="203">
        <v>2821</v>
      </c>
      <c r="AC194" s="202" t="s">
        <v>501</v>
      </c>
      <c r="AD194" s="206">
        <v>44203</v>
      </c>
      <c r="AE194" s="206">
        <v>44550</v>
      </c>
      <c r="AF194" s="202" t="s">
        <v>712</v>
      </c>
      <c r="AG194" s="202" t="s">
        <v>713</v>
      </c>
    </row>
    <row r="195" spans="1:34" s="30" customFormat="1" ht="157.35" customHeight="1" x14ac:dyDescent="0.35">
      <c r="A195" s="119">
        <v>167</v>
      </c>
      <c r="B195" s="158" t="s">
        <v>202</v>
      </c>
      <c r="C195" s="161" t="s">
        <v>203</v>
      </c>
      <c r="D195" s="162">
        <v>80101706</v>
      </c>
      <c r="E195" s="163" t="s">
        <v>376</v>
      </c>
      <c r="F195" s="162" t="s">
        <v>60</v>
      </c>
      <c r="G195" s="151">
        <v>1</v>
      </c>
      <c r="H195" s="151" t="s">
        <v>87</v>
      </c>
      <c r="I195" s="152">
        <v>11.3</v>
      </c>
      <c r="J195" s="153" t="s">
        <v>88</v>
      </c>
      <c r="K195" s="151" t="s">
        <v>96</v>
      </c>
      <c r="L195" s="151" t="s">
        <v>177</v>
      </c>
      <c r="M195" s="155">
        <v>72765046</v>
      </c>
      <c r="N195" s="156">
        <v>72765046</v>
      </c>
      <c r="O195" s="151" t="s">
        <v>64</v>
      </c>
      <c r="P195" s="151" t="s">
        <v>65</v>
      </c>
      <c r="Q195" s="164" t="s">
        <v>204</v>
      </c>
      <c r="R195" s="24"/>
      <c r="S195" s="199" t="s">
        <v>738</v>
      </c>
      <c r="T195" s="202" t="s">
        <v>739</v>
      </c>
      <c r="U195" s="201">
        <v>44210</v>
      </c>
      <c r="V195" s="202" t="s">
        <v>740</v>
      </c>
      <c r="W195" s="203" t="s">
        <v>507</v>
      </c>
      <c r="X195" s="116">
        <v>72549764</v>
      </c>
      <c r="Y195" s="117">
        <v>0</v>
      </c>
      <c r="Z195" s="116">
        <v>72549764</v>
      </c>
      <c r="AA195" s="202" t="s">
        <v>741</v>
      </c>
      <c r="AB195" s="203">
        <v>13321</v>
      </c>
      <c r="AC195" s="202" t="s">
        <v>501</v>
      </c>
      <c r="AD195" s="206">
        <v>44211</v>
      </c>
      <c r="AE195" s="206">
        <v>44550</v>
      </c>
      <c r="AF195" s="202" t="s">
        <v>712</v>
      </c>
      <c r="AG195" s="202" t="s">
        <v>713</v>
      </c>
    </row>
    <row r="196" spans="1:34" s="30" customFormat="1" ht="157.35" customHeight="1" x14ac:dyDescent="0.35">
      <c r="A196" s="119">
        <v>168</v>
      </c>
      <c r="B196" s="158" t="s">
        <v>202</v>
      </c>
      <c r="C196" s="161" t="s">
        <v>203</v>
      </c>
      <c r="D196" s="162">
        <v>80101706</v>
      </c>
      <c r="E196" s="163" t="s">
        <v>377</v>
      </c>
      <c r="F196" s="162" t="s">
        <v>60</v>
      </c>
      <c r="G196" s="151">
        <v>1</v>
      </c>
      <c r="H196" s="151" t="s">
        <v>87</v>
      </c>
      <c r="I196" s="152">
        <v>11.5</v>
      </c>
      <c r="J196" s="153" t="s">
        <v>88</v>
      </c>
      <c r="K196" s="151" t="s">
        <v>96</v>
      </c>
      <c r="L196" s="151" t="s">
        <v>177</v>
      </c>
      <c r="M196" s="155">
        <v>59488195</v>
      </c>
      <c r="N196" s="156">
        <v>59488195</v>
      </c>
      <c r="O196" s="151" t="s">
        <v>64</v>
      </c>
      <c r="P196" s="151" t="s">
        <v>65</v>
      </c>
      <c r="Q196" s="164" t="s">
        <v>204</v>
      </c>
      <c r="R196" s="24"/>
      <c r="S196" s="199" t="s">
        <v>742</v>
      </c>
      <c r="T196" s="202" t="s">
        <v>743</v>
      </c>
      <c r="U196" s="201">
        <v>44204</v>
      </c>
      <c r="V196" s="202" t="s">
        <v>744</v>
      </c>
      <c r="W196" s="203" t="s">
        <v>507</v>
      </c>
      <c r="X196" s="116">
        <v>59315264</v>
      </c>
      <c r="Y196" s="117">
        <v>0</v>
      </c>
      <c r="Z196" s="116">
        <v>59315264</v>
      </c>
      <c r="AA196" s="202" t="s">
        <v>745</v>
      </c>
      <c r="AB196" s="203">
        <v>2921</v>
      </c>
      <c r="AC196" s="202" t="s">
        <v>501</v>
      </c>
      <c r="AD196" s="206">
        <v>44204</v>
      </c>
      <c r="AE196" s="206">
        <v>44550</v>
      </c>
      <c r="AF196" s="202" t="s">
        <v>712</v>
      </c>
      <c r="AG196" s="202" t="s">
        <v>713</v>
      </c>
    </row>
    <row r="197" spans="1:34" s="30" customFormat="1" ht="157.35" customHeight="1" x14ac:dyDescent="0.35">
      <c r="A197" s="119">
        <v>169</v>
      </c>
      <c r="B197" s="158" t="s">
        <v>202</v>
      </c>
      <c r="C197" s="161" t="s">
        <v>203</v>
      </c>
      <c r="D197" s="162">
        <v>80101706</v>
      </c>
      <c r="E197" s="163" t="s">
        <v>378</v>
      </c>
      <c r="F197" s="162" t="s">
        <v>60</v>
      </c>
      <c r="G197" s="151">
        <v>1</v>
      </c>
      <c r="H197" s="151" t="s">
        <v>87</v>
      </c>
      <c r="I197" s="152">
        <v>11.3</v>
      </c>
      <c r="J197" s="153" t="s">
        <v>88</v>
      </c>
      <c r="K197" s="151" t="s">
        <v>96</v>
      </c>
      <c r="L197" s="151" t="s">
        <v>177</v>
      </c>
      <c r="M197" s="155">
        <v>72765046</v>
      </c>
      <c r="N197" s="156">
        <v>72765046</v>
      </c>
      <c r="O197" s="151" t="s">
        <v>64</v>
      </c>
      <c r="P197" s="151" t="s">
        <v>65</v>
      </c>
      <c r="Q197" s="164" t="s">
        <v>204</v>
      </c>
      <c r="R197" s="24"/>
      <c r="S197" s="199" t="s">
        <v>746</v>
      </c>
      <c r="T197" s="202" t="s">
        <v>747</v>
      </c>
      <c r="U197" s="201">
        <v>44210</v>
      </c>
      <c r="V197" s="202" t="s">
        <v>748</v>
      </c>
      <c r="W197" s="203" t="s">
        <v>507</v>
      </c>
      <c r="X197" s="116">
        <v>72549764</v>
      </c>
      <c r="Y197" s="117">
        <v>0</v>
      </c>
      <c r="Z197" s="116">
        <v>72549764</v>
      </c>
      <c r="AA197" s="202" t="s">
        <v>749</v>
      </c>
      <c r="AB197" s="203">
        <v>14121</v>
      </c>
      <c r="AC197" s="202" t="s">
        <v>501</v>
      </c>
      <c r="AD197" s="206">
        <v>44211</v>
      </c>
      <c r="AE197" s="206">
        <v>44550</v>
      </c>
      <c r="AF197" s="202" t="s">
        <v>712</v>
      </c>
      <c r="AG197" s="202" t="s">
        <v>713</v>
      </c>
    </row>
    <row r="198" spans="1:34" s="30" customFormat="1" ht="157.35" customHeight="1" x14ac:dyDescent="0.35">
      <c r="A198" s="119">
        <v>170</v>
      </c>
      <c r="B198" s="158" t="s">
        <v>202</v>
      </c>
      <c r="C198" s="161" t="s">
        <v>203</v>
      </c>
      <c r="D198" s="162">
        <v>80101706</v>
      </c>
      <c r="E198" s="163" t="s">
        <v>379</v>
      </c>
      <c r="F198" s="162" t="s">
        <v>60</v>
      </c>
      <c r="G198" s="151">
        <v>1</v>
      </c>
      <c r="H198" s="151" t="s">
        <v>87</v>
      </c>
      <c r="I198" s="152">
        <v>11.3</v>
      </c>
      <c r="J198" s="153" t="s">
        <v>88</v>
      </c>
      <c r="K198" s="151" t="s">
        <v>96</v>
      </c>
      <c r="L198" s="151" t="s">
        <v>177</v>
      </c>
      <c r="M198" s="155">
        <v>59069799</v>
      </c>
      <c r="N198" s="156">
        <v>59069799</v>
      </c>
      <c r="O198" s="151" t="s">
        <v>64</v>
      </c>
      <c r="P198" s="151" t="s">
        <v>65</v>
      </c>
      <c r="Q198" s="164" t="s">
        <v>204</v>
      </c>
      <c r="R198" s="24"/>
      <c r="S198" s="199" t="s">
        <v>1183</v>
      </c>
      <c r="T198" s="202" t="s">
        <v>1184</v>
      </c>
      <c r="U198" s="201">
        <v>44232</v>
      </c>
      <c r="V198" s="202" t="s">
        <v>1185</v>
      </c>
      <c r="W198" s="203" t="s">
        <v>507</v>
      </c>
      <c r="X198" s="116">
        <v>54351210</v>
      </c>
      <c r="Y198" s="117">
        <v>0</v>
      </c>
      <c r="Z198" s="116">
        <v>54351210</v>
      </c>
      <c r="AA198" s="202" t="s">
        <v>1186</v>
      </c>
      <c r="AB198" s="203">
        <v>14021</v>
      </c>
      <c r="AC198" s="202" t="s">
        <v>501</v>
      </c>
      <c r="AD198" s="206">
        <v>44235</v>
      </c>
      <c r="AE198" s="206">
        <v>44550</v>
      </c>
      <c r="AF198" s="202" t="s">
        <v>712</v>
      </c>
      <c r="AG198" s="202" t="s">
        <v>713</v>
      </c>
    </row>
    <row r="199" spans="1:34" s="30" customFormat="1" ht="157.35" customHeight="1" x14ac:dyDescent="0.35">
      <c r="A199" s="119">
        <v>171</v>
      </c>
      <c r="B199" s="158" t="s">
        <v>202</v>
      </c>
      <c r="C199" s="161" t="s">
        <v>203</v>
      </c>
      <c r="D199" s="162">
        <v>80101706</v>
      </c>
      <c r="E199" s="163" t="s">
        <v>380</v>
      </c>
      <c r="F199" s="162" t="s">
        <v>60</v>
      </c>
      <c r="G199" s="151">
        <v>1</v>
      </c>
      <c r="H199" s="151" t="s">
        <v>87</v>
      </c>
      <c r="I199" s="152">
        <v>11.2</v>
      </c>
      <c r="J199" s="153" t="s">
        <v>88</v>
      </c>
      <c r="K199" s="151" t="s">
        <v>96</v>
      </c>
      <c r="L199" s="151" t="s">
        <v>177</v>
      </c>
      <c r="M199" s="155">
        <v>22011276</v>
      </c>
      <c r="N199" s="156">
        <v>22011276</v>
      </c>
      <c r="O199" s="151" t="s">
        <v>64</v>
      </c>
      <c r="P199" s="151" t="s">
        <v>65</v>
      </c>
      <c r="Q199" s="164" t="s">
        <v>204</v>
      </c>
      <c r="R199" s="24"/>
      <c r="S199" s="199" t="s">
        <v>750</v>
      </c>
      <c r="T199" s="202" t="s">
        <v>751</v>
      </c>
      <c r="U199" s="201">
        <v>44210</v>
      </c>
      <c r="V199" s="202" t="s">
        <v>752</v>
      </c>
      <c r="W199" s="203" t="s">
        <v>499</v>
      </c>
      <c r="X199" s="116">
        <v>21945963</v>
      </c>
      <c r="Y199" s="117">
        <v>0</v>
      </c>
      <c r="Z199" s="116">
        <v>21945963</v>
      </c>
      <c r="AA199" s="202" t="s">
        <v>753</v>
      </c>
      <c r="AB199" s="203">
        <v>14921</v>
      </c>
      <c r="AC199" s="202" t="s">
        <v>501</v>
      </c>
      <c r="AD199" s="206">
        <v>44211</v>
      </c>
      <c r="AE199" s="206">
        <v>44550</v>
      </c>
      <c r="AF199" s="202" t="s">
        <v>712</v>
      </c>
      <c r="AG199" s="202" t="s">
        <v>713</v>
      </c>
    </row>
    <row r="200" spans="1:34" s="30" customFormat="1" ht="157.35" customHeight="1" x14ac:dyDescent="0.35">
      <c r="A200" s="119">
        <v>172</v>
      </c>
      <c r="B200" s="158" t="s">
        <v>202</v>
      </c>
      <c r="C200" s="161" t="s">
        <v>203</v>
      </c>
      <c r="D200" s="162">
        <v>80101706</v>
      </c>
      <c r="E200" s="163" t="s">
        <v>381</v>
      </c>
      <c r="F200" s="162" t="s">
        <v>60</v>
      </c>
      <c r="G200" s="151">
        <v>1</v>
      </c>
      <c r="H200" s="151" t="s">
        <v>87</v>
      </c>
      <c r="I200" s="152">
        <v>11.2</v>
      </c>
      <c r="J200" s="153" t="s">
        <v>88</v>
      </c>
      <c r="K200" s="151" t="s">
        <v>96</v>
      </c>
      <c r="L200" s="151" t="s">
        <v>177</v>
      </c>
      <c r="M200" s="155">
        <v>21579683</v>
      </c>
      <c r="N200" s="156">
        <v>21579683</v>
      </c>
      <c r="O200" s="151" t="s">
        <v>64</v>
      </c>
      <c r="P200" s="151" t="s">
        <v>65</v>
      </c>
      <c r="Q200" s="164" t="s">
        <v>204</v>
      </c>
      <c r="R200" s="24"/>
      <c r="S200" s="199" t="s">
        <v>754</v>
      </c>
      <c r="T200" s="202" t="s">
        <v>755</v>
      </c>
      <c r="U200" s="201">
        <v>44211</v>
      </c>
      <c r="V200" s="202" t="s">
        <v>752</v>
      </c>
      <c r="W200" s="203" t="s">
        <v>499</v>
      </c>
      <c r="X200" s="116">
        <v>21554071</v>
      </c>
      <c r="Y200" s="117">
        <v>0</v>
      </c>
      <c r="Z200" s="116">
        <v>21554071</v>
      </c>
      <c r="AA200" s="202" t="s">
        <v>756</v>
      </c>
      <c r="AB200" s="203">
        <v>15021</v>
      </c>
      <c r="AC200" s="202" t="s">
        <v>757</v>
      </c>
      <c r="AD200" s="206">
        <v>44212</v>
      </c>
      <c r="AE200" s="206">
        <v>44545</v>
      </c>
      <c r="AF200" s="202" t="s">
        <v>712</v>
      </c>
      <c r="AG200" s="202" t="s">
        <v>713</v>
      </c>
    </row>
    <row r="201" spans="1:34" s="30" customFormat="1" ht="157.35" customHeight="1" x14ac:dyDescent="0.35">
      <c r="A201" s="119">
        <v>173</v>
      </c>
      <c r="B201" s="158" t="s">
        <v>179</v>
      </c>
      <c r="C201" s="161" t="s">
        <v>205</v>
      </c>
      <c r="D201" s="162">
        <v>80101706</v>
      </c>
      <c r="E201" s="163" t="s">
        <v>382</v>
      </c>
      <c r="F201" s="162" t="s">
        <v>60</v>
      </c>
      <c r="G201" s="151">
        <v>1</v>
      </c>
      <c r="H201" s="151" t="s">
        <v>87</v>
      </c>
      <c r="I201" s="152">
        <v>11.2</v>
      </c>
      <c r="J201" s="153" t="s">
        <v>88</v>
      </c>
      <c r="K201" s="151" t="s">
        <v>96</v>
      </c>
      <c r="L201" s="151" t="s">
        <v>161</v>
      </c>
      <c r="M201" s="155">
        <v>29833232</v>
      </c>
      <c r="N201" s="156">
        <v>29833232</v>
      </c>
      <c r="O201" s="151" t="s">
        <v>64</v>
      </c>
      <c r="P201" s="151" t="s">
        <v>65</v>
      </c>
      <c r="Q201" s="164" t="s">
        <v>206</v>
      </c>
      <c r="R201" s="24"/>
      <c r="S201" s="199" t="s">
        <v>758</v>
      </c>
      <c r="T201" s="202" t="s">
        <v>759</v>
      </c>
      <c r="U201" s="201">
        <v>44209</v>
      </c>
      <c r="V201" s="202" t="s">
        <v>760</v>
      </c>
      <c r="W201" s="203" t="s">
        <v>507</v>
      </c>
      <c r="X201" s="116">
        <v>29833232</v>
      </c>
      <c r="Y201" s="117">
        <v>0</v>
      </c>
      <c r="Z201" s="116">
        <v>29833232</v>
      </c>
      <c r="AA201" s="202" t="s">
        <v>761</v>
      </c>
      <c r="AB201" s="203">
        <v>16321</v>
      </c>
      <c r="AC201" s="202" t="s">
        <v>513</v>
      </c>
      <c r="AD201" s="206">
        <v>44210</v>
      </c>
      <c r="AE201" s="206">
        <v>44551</v>
      </c>
      <c r="AF201" s="202" t="s">
        <v>762</v>
      </c>
      <c r="AG201" s="202" t="s">
        <v>763</v>
      </c>
    </row>
    <row r="202" spans="1:34" s="30" customFormat="1" ht="157.35" customHeight="1" x14ac:dyDescent="0.35">
      <c r="A202" s="119">
        <v>174</v>
      </c>
      <c r="B202" s="158" t="s">
        <v>179</v>
      </c>
      <c r="C202" s="161" t="s">
        <v>186</v>
      </c>
      <c r="D202" s="162">
        <v>80101706</v>
      </c>
      <c r="E202" s="163" t="s">
        <v>487</v>
      </c>
      <c r="F202" s="162" t="s">
        <v>60</v>
      </c>
      <c r="G202" s="151">
        <v>1</v>
      </c>
      <c r="H202" s="151" t="s">
        <v>87</v>
      </c>
      <c r="I202" s="152">
        <v>11</v>
      </c>
      <c r="J202" s="153" t="s">
        <v>88</v>
      </c>
      <c r="K202" s="151" t="s">
        <v>96</v>
      </c>
      <c r="L202" s="151" t="s">
        <v>161</v>
      </c>
      <c r="M202" s="155">
        <v>24568544</v>
      </c>
      <c r="N202" s="156">
        <v>24568544</v>
      </c>
      <c r="O202" s="151" t="s">
        <v>64</v>
      </c>
      <c r="P202" s="151" t="s">
        <v>65</v>
      </c>
      <c r="Q202" s="164" t="s">
        <v>206</v>
      </c>
      <c r="R202" s="24"/>
      <c r="S202" s="199" t="s">
        <v>1187</v>
      </c>
      <c r="T202" s="202" t="s">
        <v>1188</v>
      </c>
      <c r="U202" s="201">
        <v>44221</v>
      </c>
      <c r="V202" s="202" t="s">
        <v>1189</v>
      </c>
      <c r="W202" s="203" t="s">
        <v>507</v>
      </c>
      <c r="X202" s="116">
        <v>24488934</v>
      </c>
      <c r="Y202" s="117">
        <v>0</v>
      </c>
      <c r="Z202" s="116">
        <v>24488934</v>
      </c>
      <c r="AA202" s="202" t="s">
        <v>1085</v>
      </c>
      <c r="AB202" s="203">
        <v>23821</v>
      </c>
      <c r="AC202" s="202" t="s">
        <v>1190</v>
      </c>
      <c r="AD202" s="206">
        <v>44222</v>
      </c>
      <c r="AE202" s="206">
        <v>44508</v>
      </c>
      <c r="AF202" s="202" t="s">
        <v>570</v>
      </c>
      <c r="AG202" s="202" t="s">
        <v>571</v>
      </c>
    </row>
    <row r="203" spans="1:34" s="30" customFormat="1" ht="157.35" customHeight="1" x14ac:dyDescent="0.35">
      <c r="A203" s="119">
        <v>175</v>
      </c>
      <c r="B203" s="158" t="s">
        <v>183</v>
      </c>
      <c r="C203" s="161" t="s">
        <v>111</v>
      </c>
      <c r="D203" s="162">
        <v>80101706</v>
      </c>
      <c r="E203" s="163" t="s">
        <v>383</v>
      </c>
      <c r="F203" s="162" t="s">
        <v>60</v>
      </c>
      <c r="G203" s="151">
        <v>1</v>
      </c>
      <c r="H203" s="151" t="s">
        <v>87</v>
      </c>
      <c r="I203" s="152">
        <v>11.4</v>
      </c>
      <c r="J203" s="153" t="s">
        <v>88</v>
      </c>
      <c r="K203" s="151" t="s">
        <v>96</v>
      </c>
      <c r="L203" s="151" t="s">
        <v>177</v>
      </c>
      <c r="M203" s="155">
        <v>65393032</v>
      </c>
      <c r="N203" s="156">
        <v>65393032</v>
      </c>
      <c r="O203" s="151" t="s">
        <v>64</v>
      </c>
      <c r="P203" s="151" t="s">
        <v>65</v>
      </c>
      <c r="Q203" s="164" t="s">
        <v>207</v>
      </c>
      <c r="R203" s="24"/>
      <c r="S203" s="199" t="s">
        <v>764</v>
      </c>
      <c r="T203" s="202" t="s">
        <v>765</v>
      </c>
      <c r="U203" s="201">
        <v>44203</v>
      </c>
      <c r="V203" s="202" t="s">
        <v>766</v>
      </c>
      <c r="W203" s="203" t="s">
        <v>507</v>
      </c>
      <c r="X203" s="116">
        <v>65393032</v>
      </c>
      <c r="Y203" s="117">
        <v>0</v>
      </c>
      <c r="Z203" s="116">
        <v>65393032</v>
      </c>
      <c r="AA203" s="202" t="s">
        <v>767</v>
      </c>
      <c r="AB203" s="203">
        <v>5221</v>
      </c>
      <c r="AC203" s="202" t="s">
        <v>501</v>
      </c>
      <c r="AD203" s="206">
        <v>44204</v>
      </c>
      <c r="AE203" s="206">
        <v>44550</v>
      </c>
      <c r="AF203" s="202" t="s">
        <v>768</v>
      </c>
      <c r="AG203" s="202" t="s">
        <v>111</v>
      </c>
      <c r="AH203"/>
    </row>
    <row r="204" spans="1:34" ht="243.95" customHeight="1" x14ac:dyDescent="0.35">
      <c r="A204" s="119">
        <v>176</v>
      </c>
      <c r="B204" s="158" t="s">
        <v>183</v>
      </c>
      <c r="C204" s="161" t="s">
        <v>127</v>
      </c>
      <c r="D204" s="162">
        <v>80101706</v>
      </c>
      <c r="E204" s="163" t="s">
        <v>384</v>
      </c>
      <c r="F204" s="162" t="s">
        <v>60</v>
      </c>
      <c r="G204" s="151">
        <v>1</v>
      </c>
      <c r="H204" s="151" t="s">
        <v>87</v>
      </c>
      <c r="I204" s="152">
        <v>11.4</v>
      </c>
      <c r="J204" s="153" t="s">
        <v>88</v>
      </c>
      <c r="K204" s="151" t="s">
        <v>96</v>
      </c>
      <c r="L204" s="151" t="s">
        <v>177</v>
      </c>
      <c r="M204" s="155">
        <v>58174629</v>
      </c>
      <c r="N204" s="156">
        <v>58174629</v>
      </c>
      <c r="O204" s="151" t="s">
        <v>64</v>
      </c>
      <c r="P204" s="151" t="s">
        <v>65</v>
      </c>
      <c r="Q204" s="164" t="s">
        <v>198</v>
      </c>
      <c r="S204" s="199" t="s">
        <v>769</v>
      </c>
      <c r="T204" s="202" t="s">
        <v>770</v>
      </c>
      <c r="U204" s="201">
        <v>44204</v>
      </c>
      <c r="V204" s="202" t="s">
        <v>771</v>
      </c>
      <c r="W204" s="203" t="s">
        <v>507</v>
      </c>
      <c r="X204" s="116">
        <v>58174629</v>
      </c>
      <c r="Y204" s="117">
        <v>0</v>
      </c>
      <c r="Z204" s="116">
        <v>58174629</v>
      </c>
      <c r="AA204" s="202" t="s">
        <v>772</v>
      </c>
      <c r="AB204" s="203">
        <v>5321</v>
      </c>
      <c r="AC204" s="202" t="s">
        <v>501</v>
      </c>
      <c r="AD204" s="206">
        <v>44205</v>
      </c>
      <c r="AE204" s="206">
        <v>44550</v>
      </c>
      <c r="AF204" s="202" t="s">
        <v>620</v>
      </c>
      <c r="AG204" s="202" t="s">
        <v>621</v>
      </c>
    </row>
    <row r="205" spans="1:34" ht="243.95" customHeight="1" x14ac:dyDescent="0.35">
      <c r="A205" s="119">
        <v>177</v>
      </c>
      <c r="B205" s="158" t="s">
        <v>183</v>
      </c>
      <c r="C205" s="161" t="s">
        <v>127</v>
      </c>
      <c r="D205" s="162">
        <v>80101706</v>
      </c>
      <c r="E205" s="163" t="s">
        <v>385</v>
      </c>
      <c r="F205" s="162" t="s">
        <v>60</v>
      </c>
      <c r="G205" s="151">
        <v>1</v>
      </c>
      <c r="H205" s="151" t="s">
        <v>87</v>
      </c>
      <c r="I205" s="152">
        <v>11.2</v>
      </c>
      <c r="J205" s="153" t="s">
        <v>88</v>
      </c>
      <c r="K205" s="151" t="s">
        <v>96</v>
      </c>
      <c r="L205" s="151" t="s">
        <v>177</v>
      </c>
      <c r="M205" s="155">
        <v>46520320</v>
      </c>
      <c r="N205" s="156">
        <v>46520320</v>
      </c>
      <c r="O205" s="151" t="s">
        <v>64</v>
      </c>
      <c r="P205" s="151" t="s">
        <v>65</v>
      </c>
      <c r="Q205" s="164" t="s">
        <v>198</v>
      </c>
      <c r="S205" s="199" t="s">
        <v>773</v>
      </c>
      <c r="T205" s="202" t="s">
        <v>774</v>
      </c>
      <c r="U205" s="201">
        <v>44210</v>
      </c>
      <c r="V205" s="202" t="s">
        <v>775</v>
      </c>
      <c r="W205" s="203" t="s">
        <v>507</v>
      </c>
      <c r="X205" s="116">
        <v>46520320</v>
      </c>
      <c r="Y205" s="117">
        <v>0</v>
      </c>
      <c r="Z205" s="116">
        <v>46520320</v>
      </c>
      <c r="AA205" s="202" t="s">
        <v>776</v>
      </c>
      <c r="AB205" s="203">
        <v>18421</v>
      </c>
      <c r="AC205" s="202" t="s">
        <v>501</v>
      </c>
      <c r="AD205" s="206">
        <v>44211</v>
      </c>
      <c r="AE205" s="206">
        <v>44550</v>
      </c>
      <c r="AF205" s="202" t="s">
        <v>620</v>
      </c>
      <c r="AG205" s="202" t="s">
        <v>621</v>
      </c>
    </row>
    <row r="206" spans="1:34" ht="243.95" customHeight="1" x14ac:dyDescent="0.35">
      <c r="A206" s="119">
        <v>178</v>
      </c>
      <c r="B206" s="158" t="s">
        <v>183</v>
      </c>
      <c r="C206" s="161" t="s">
        <v>127</v>
      </c>
      <c r="D206" s="162">
        <v>80101706</v>
      </c>
      <c r="E206" s="163" t="s">
        <v>386</v>
      </c>
      <c r="F206" s="162" t="s">
        <v>60</v>
      </c>
      <c r="G206" s="151">
        <v>1</v>
      </c>
      <c r="H206" s="151" t="s">
        <v>87</v>
      </c>
      <c r="I206" s="152">
        <v>11.2</v>
      </c>
      <c r="J206" s="153" t="s">
        <v>88</v>
      </c>
      <c r="K206" s="151" t="s">
        <v>96</v>
      </c>
      <c r="L206" s="151" t="s">
        <v>177</v>
      </c>
      <c r="M206" s="155">
        <v>49823263</v>
      </c>
      <c r="N206" s="156">
        <v>49823263</v>
      </c>
      <c r="O206" s="151" t="s">
        <v>64</v>
      </c>
      <c r="P206" s="151" t="s">
        <v>65</v>
      </c>
      <c r="Q206" s="164" t="s">
        <v>198</v>
      </c>
      <c r="S206" s="199" t="s">
        <v>1191</v>
      </c>
      <c r="T206" s="202" t="s">
        <v>1192</v>
      </c>
      <c r="U206" s="201">
        <v>44222</v>
      </c>
      <c r="V206" s="202" t="s">
        <v>1193</v>
      </c>
      <c r="W206" s="203" t="s">
        <v>507</v>
      </c>
      <c r="X206" s="116">
        <v>48192148</v>
      </c>
      <c r="Y206" s="117">
        <v>0</v>
      </c>
      <c r="Z206" s="116">
        <v>48192148</v>
      </c>
      <c r="AA206" s="202" t="s">
        <v>1194</v>
      </c>
      <c r="AB206" s="203">
        <v>18521</v>
      </c>
      <c r="AC206" s="202" t="s">
        <v>513</v>
      </c>
      <c r="AD206" s="206">
        <v>44224</v>
      </c>
      <c r="AE206" s="206">
        <v>44551</v>
      </c>
      <c r="AF206" s="202" t="s">
        <v>620</v>
      </c>
      <c r="AG206" s="202" t="s">
        <v>621</v>
      </c>
    </row>
    <row r="207" spans="1:34" ht="243.95" customHeight="1" x14ac:dyDescent="0.35">
      <c r="A207" s="119">
        <v>179</v>
      </c>
      <c r="B207" s="158" t="s">
        <v>183</v>
      </c>
      <c r="C207" s="161" t="s">
        <v>127</v>
      </c>
      <c r="D207" s="162">
        <v>80101706</v>
      </c>
      <c r="E207" s="163" t="s">
        <v>387</v>
      </c>
      <c r="F207" s="162" t="s">
        <v>60</v>
      </c>
      <c r="G207" s="151">
        <v>1</v>
      </c>
      <c r="H207" s="151" t="s">
        <v>87</v>
      </c>
      <c r="I207" s="152">
        <v>11.4</v>
      </c>
      <c r="J207" s="153" t="s">
        <v>88</v>
      </c>
      <c r="K207" s="151" t="s">
        <v>96</v>
      </c>
      <c r="L207" s="151" t="s">
        <v>177</v>
      </c>
      <c r="M207" s="155">
        <v>70236961</v>
      </c>
      <c r="N207" s="156">
        <v>70236961</v>
      </c>
      <c r="O207" s="151" t="s">
        <v>64</v>
      </c>
      <c r="P207" s="151" t="s">
        <v>65</v>
      </c>
      <c r="Q207" s="164" t="s">
        <v>198</v>
      </c>
      <c r="S207" s="199" t="s">
        <v>777</v>
      </c>
      <c r="T207" s="202" t="s">
        <v>778</v>
      </c>
      <c r="U207" s="201">
        <v>44203</v>
      </c>
      <c r="V207" s="202" t="s">
        <v>779</v>
      </c>
      <c r="W207" s="203" t="s">
        <v>507</v>
      </c>
      <c r="X207" s="116">
        <v>70236961</v>
      </c>
      <c r="Y207" s="117">
        <v>0</v>
      </c>
      <c r="Z207" s="116">
        <v>70236961</v>
      </c>
      <c r="AA207" s="202" t="s">
        <v>780</v>
      </c>
      <c r="AB207" s="203">
        <v>5621</v>
      </c>
      <c r="AC207" s="202" t="s">
        <v>501</v>
      </c>
      <c r="AD207" s="206">
        <v>44205</v>
      </c>
      <c r="AE207" s="206">
        <v>44550</v>
      </c>
      <c r="AF207" s="202" t="s">
        <v>620</v>
      </c>
      <c r="AG207" s="202" t="s">
        <v>621</v>
      </c>
    </row>
    <row r="208" spans="1:34" ht="243.95" customHeight="1" x14ac:dyDescent="0.35">
      <c r="A208" s="119">
        <v>180</v>
      </c>
      <c r="B208" s="158" t="s">
        <v>183</v>
      </c>
      <c r="C208" s="161" t="s">
        <v>127</v>
      </c>
      <c r="D208" s="162">
        <v>80101706</v>
      </c>
      <c r="E208" s="163" t="s">
        <v>388</v>
      </c>
      <c r="F208" s="162" t="s">
        <v>60</v>
      </c>
      <c r="G208" s="151">
        <v>1</v>
      </c>
      <c r="H208" s="151" t="s">
        <v>87</v>
      </c>
      <c r="I208" s="152">
        <v>11.4</v>
      </c>
      <c r="J208" s="153" t="s">
        <v>88</v>
      </c>
      <c r="K208" s="151" t="s">
        <v>96</v>
      </c>
      <c r="L208" s="151" t="s">
        <v>177</v>
      </c>
      <c r="M208" s="155">
        <v>41553307</v>
      </c>
      <c r="N208" s="156">
        <v>41553307</v>
      </c>
      <c r="O208" s="151" t="s">
        <v>64</v>
      </c>
      <c r="P208" s="151" t="s">
        <v>65</v>
      </c>
      <c r="Q208" s="164" t="s">
        <v>198</v>
      </c>
      <c r="S208" s="199" t="s">
        <v>781</v>
      </c>
      <c r="T208" s="202" t="s">
        <v>782</v>
      </c>
      <c r="U208" s="201">
        <v>44204</v>
      </c>
      <c r="V208" s="202" t="s">
        <v>783</v>
      </c>
      <c r="W208" s="203" t="s">
        <v>507</v>
      </c>
      <c r="X208" s="116">
        <v>41553307</v>
      </c>
      <c r="Y208" s="117">
        <v>0</v>
      </c>
      <c r="Z208" s="116">
        <v>41553307</v>
      </c>
      <c r="AA208" s="202" t="s">
        <v>784</v>
      </c>
      <c r="AB208" s="203">
        <v>6021</v>
      </c>
      <c r="AC208" s="202" t="s">
        <v>501</v>
      </c>
      <c r="AD208" s="206">
        <v>44205</v>
      </c>
      <c r="AE208" s="206">
        <v>44550</v>
      </c>
      <c r="AF208" s="202" t="s">
        <v>620</v>
      </c>
      <c r="AG208" s="202" t="s">
        <v>621</v>
      </c>
    </row>
    <row r="209" spans="1:34" ht="243.95" customHeight="1" x14ac:dyDescent="0.35">
      <c r="A209" s="119">
        <v>181</v>
      </c>
      <c r="B209" s="158" t="s">
        <v>183</v>
      </c>
      <c r="C209" s="161" t="s">
        <v>127</v>
      </c>
      <c r="D209" s="162">
        <v>80101706</v>
      </c>
      <c r="E209" s="163" t="s">
        <v>389</v>
      </c>
      <c r="F209" s="162" t="s">
        <v>60</v>
      </c>
      <c r="G209" s="151">
        <v>1</v>
      </c>
      <c r="H209" s="151" t="s">
        <v>87</v>
      </c>
      <c r="I209" s="152">
        <v>11.4</v>
      </c>
      <c r="J209" s="153" t="s">
        <v>88</v>
      </c>
      <c r="K209" s="151" t="s">
        <v>96</v>
      </c>
      <c r="L209" s="151" t="s">
        <v>177</v>
      </c>
      <c r="M209" s="155">
        <v>76969200</v>
      </c>
      <c r="N209" s="156">
        <v>76969200</v>
      </c>
      <c r="O209" s="151" t="s">
        <v>64</v>
      </c>
      <c r="P209" s="151" t="s">
        <v>65</v>
      </c>
      <c r="Q209" s="164" t="s">
        <v>198</v>
      </c>
      <c r="S209" s="199" t="s">
        <v>785</v>
      </c>
      <c r="T209" s="202" t="s">
        <v>786</v>
      </c>
      <c r="U209" s="201">
        <v>44203</v>
      </c>
      <c r="V209" s="202" t="s">
        <v>787</v>
      </c>
      <c r="W209" s="203" t="s">
        <v>507</v>
      </c>
      <c r="X209" s="116">
        <v>76969200</v>
      </c>
      <c r="Y209" s="117">
        <v>0</v>
      </c>
      <c r="Z209" s="116">
        <v>76969200</v>
      </c>
      <c r="AA209" s="202" t="s">
        <v>788</v>
      </c>
      <c r="AB209" s="203">
        <v>6321</v>
      </c>
      <c r="AC209" s="202" t="s">
        <v>501</v>
      </c>
      <c r="AD209" s="206">
        <v>44205</v>
      </c>
      <c r="AE209" s="206">
        <v>44550</v>
      </c>
      <c r="AF209" s="202" t="s">
        <v>620</v>
      </c>
      <c r="AG209" s="202" t="s">
        <v>621</v>
      </c>
    </row>
    <row r="210" spans="1:34" ht="178.5" customHeight="1" x14ac:dyDescent="0.35">
      <c r="A210" s="119">
        <v>182</v>
      </c>
      <c r="B210" s="158" t="s">
        <v>183</v>
      </c>
      <c r="C210" s="161" t="s">
        <v>127</v>
      </c>
      <c r="D210" s="162">
        <v>80101706</v>
      </c>
      <c r="E210" s="163" t="s">
        <v>390</v>
      </c>
      <c r="F210" s="162" t="s">
        <v>60</v>
      </c>
      <c r="G210" s="151">
        <v>1</v>
      </c>
      <c r="H210" s="151" t="s">
        <v>87</v>
      </c>
      <c r="I210" s="152">
        <v>11.4</v>
      </c>
      <c r="J210" s="153" t="s">
        <v>88</v>
      </c>
      <c r="K210" s="151" t="s">
        <v>96</v>
      </c>
      <c r="L210" s="151" t="s">
        <v>177</v>
      </c>
      <c r="M210" s="155">
        <v>53425680</v>
      </c>
      <c r="N210" s="156">
        <v>53425680</v>
      </c>
      <c r="O210" s="151" t="s">
        <v>64</v>
      </c>
      <c r="P210" s="151" t="s">
        <v>65</v>
      </c>
      <c r="Q210" s="164" t="s">
        <v>198</v>
      </c>
      <c r="S210" s="199" t="s">
        <v>789</v>
      </c>
      <c r="T210" s="202" t="s">
        <v>790</v>
      </c>
      <c r="U210" s="201">
        <v>44204</v>
      </c>
      <c r="V210" s="202" t="s">
        <v>791</v>
      </c>
      <c r="W210" s="203" t="s">
        <v>507</v>
      </c>
      <c r="X210" s="116">
        <v>53425680</v>
      </c>
      <c r="Y210" s="117">
        <v>0</v>
      </c>
      <c r="Z210" s="116">
        <v>53425680</v>
      </c>
      <c r="AA210" s="202" t="s">
        <v>792</v>
      </c>
      <c r="AB210" s="203">
        <v>6621</v>
      </c>
      <c r="AC210" s="202" t="s">
        <v>501</v>
      </c>
      <c r="AD210" s="206">
        <v>44205</v>
      </c>
      <c r="AE210" s="206">
        <v>44550</v>
      </c>
      <c r="AF210" s="202" t="s">
        <v>620</v>
      </c>
      <c r="AG210" s="202" t="s">
        <v>621</v>
      </c>
    </row>
    <row r="211" spans="1:34" ht="178.5" customHeight="1" x14ac:dyDescent="0.35">
      <c r="A211" s="119">
        <v>183</v>
      </c>
      <c r="B211" s="158" t="s">
        <v>183</v>
      </c>
      <c r="C211" s="161" t="s">
        <v>127</v>
      </c>
      <c r="D211" s="162">
        <v>80101706</v>
      </c>
      <c r="E211" s="163" t="s">
        <v>391</v>
      </c>
      <c r="F211" s="162" t="s">
        <v>60</v>
      </c>
      <c r="G211" s="151">
        <v>1</v>
      </c>
      <c r="H211" s="151" t="s">
        <v>87</v>
      </c>
      <c r="I211" s="152">
        <v>11.2</v>
      </c>
      <c r="J211" s="153" t="s">
        <v>88</v>
      </c>
      <c r="K211" s="151" t="s">
        <v>96</v>
      </c>
      <c r="L211" s="151" t="s">
        <v>177</v>
      </c>
      <c r="M211" s="155">
        <v>64058481</v>
      </c>
      <c r="N211" s="156">
        <v>64058481</v>
      </c>
      <c r="O211" s="151" t="s">
        <v>64</v>
      </c>
      <c r="P211" s="151" t="s">
        <v>65</v>
      </c>
      <c r="Q211" s="164" t="s">
        <v>198</v>
      </c>
      <c r="S211" s="199" t="s">
        <v>1195</v>
      </c>
      <c r="T211" s="202" t="s">
        <v>1196</v>
      </c>
      <c r="U211" s="201">
        <v>44236</v>
      </c>
      <c r="V211" s="202" t="s">
        <v>1197</v>
      </c>
      <c r="W211" s="203" t="s">
        <v>507</v>
      </c>
      <c r="X211" s="116">
        <v>59101572</v>
      </c>
      <c r="Y211" s="117">
        <v>0</v>
      </c>
      <c r="Z211" s="116">
        <v>59101572</v>
      </c>
      <c r="AA211" s="202" t="s">
        <v>1198</v>
      </c>
      <c r="AB211" s="203">
        <v>18621</v>
      </c>
      <c r="AC211" s="202" t="s">
        <v>1199</v>
      </c>
      <c r="AD211" s="206">
        <v>44237</v>
      </c>
      <c r="AE211" s="206">
        <v>44551</v>
      </c>
      <c r="AF211" s="202" t="s">
        <v>620</v>
      </c>
      <c r="AG211" s="202" t="s">
        <v>621</v>
      </c>
    </row>
    <row r="212" spans="1:34" ht="178.5" customHeight="1" x14ac:dyDescent="0.35">
      <c r="A212" s="119">
        <v>184</v>
      </c>
      <c r="B212" s="158" t="s">
        <v>183</v>
      </c>
      <c r="C212" s="161" t="s">
        <v>127</v>
      </c>
      <c r="D212" s="162">
        <v>80101706</v>
      </c>
      <c r="E212" s="163" t="s">
        <v>392</v>
      </c>
      <c r="F212" s="162" t="s">
        <v>60</v>
      </c>
      <c r="G212" s="151">
        <v>1</v>
      </c>
      <c r="H212" s="151" t="s">
        <v>87</v>
      </c>
      <c r="I212" s="152">
        <v>11.1</v>
      </c>
      <c r="J212" s="153" t="s">
        <v>88</v>
      </c>
      <c r="K212" s="151" t="s">
        <v>96</v>
      </c>
      <c r="L212" s="151" t="s">
        <v>177</v>
      </c>
      <c r="M212" s="155">
        <v>66651435</v>
      </c>
      <c r="N212" s="156">
        <v>66651435</v>
      </c>
      <c r="O212" s="151" t="s">
        <v>64</v>
      </c>
      <c r="P212" s="151" t="s">
        <v>65</v>
      </c>
      <c r="Q212" s="164" t="s">
        <v>198</v>
      </c>
      <c r="S212" s="199" t="s">
        <v>793</v>
      </c>
      <c r="T212" s="202" t="s">
        <v>794</v>
      </c>
      <c r="U212" s="201">
        <v>44215</v>
      </c>
      <c r="V212" s="202" t="s">
        <v>795</v>
      </c>
      <c r="W212" s="203" t="s">
        <v>507</v>
      </c>
      <c r="X212" s="116">
        <v>66651435</v>
      </c>
      <c r="Y212" s="117">
        <v>0</v>
      </c>
      <c r="Z212" s="116">
        <v>66651435</v>
      </c>
      <c r="AA212" s="202" t="s">
        <v>796</v>
      </c>
      <c r="AB212" s="203">
        <v>16821</v>
      </c>
      <c r="AC212" s="202" t="s">
        <v>513</v>
      </c>
      <c r="AD212" s="206">
        <v>44216</v>
      </c>
      <c r="AE212" s="206">
        <v>44551</v>
      </c>
      <c r="AF212" s="202" t="s">
        <v>620</v>
      </c>
      <c r="AG212" s="202" t="s">
        <v>621</v>
      </c>
    </row>
    <row r="213" spans="1:34" ht="178.5" customHeight="1" x14ac:dyDescent="0.35">
      <c r="A213" s="119">
        <v>185</v>
      </c>
      <c r="B213" s="158" t="s">
        <v>183</v>
      </c>
      <c r="C213" s="161" t="s">
        <v>110</v>
      </c>
      <c r="D213" s="162">
        <v>80101706</v>
      </c>
      <c r="E213" s="163" t="s">
        <v>393</v>
      </c>
      <c r="F213" s="162" t="s">
        <v>60</v>
      </c>
      <c r="G213" s="151">
        <v>1</v>
      </c>
      <c r="H213" s="151" t="s">
        <v>87</v>
      </c>
      <c r="I213" s="152">
        <v>11.4</v>
      </c>
      <c r="J213" s="153" t="s">
        <v>88</v>
      </c>
      <c r="K213" s="151" t="s">
        <v>96</v>
      </c>
      <c r="L213" s="151" t="s">
        <v>177</v>
      </c>
      <c r="M213" s="155">
        <v>66313333</v>
      </c>
      <c r="N213" s="156">
        <v>66313333</v>
      </c>
      <c r="O213" s="151" t="s">
        <v>64</v>
      </c>
      <c r="P213" s="151" t="s">
        <v>65</v>
      </c>
      <c r="Q213" s="164" t="s">
        <v>198</v>
      </c>
      <c r="S213" s="199" t="s">
        <v>797</v>
      </c>
      <c r="T213" s="202" t="s">
        <v>798</v>
      </c>
      <c r="U213" s="201">
        <v>44204</v>
      </c>
      <c r="V213" s="202" t="s">
        <v>799</v>
      </c>
      <c r="W213" s="203" t="s">
        <v>507</v>
      </c>
      <c r="X213" s="116">
        <v>66313333</v>
      </c>
      <c r="Y213" s="117">
        <v>0</v>
      </c>
      <c r="Z213" s="116">
        <v>66313333</v>
      </c>
      <c r="AA213" s="202" t="s">
        <v>800</v>
      </c>
      <c r="AB213" s="203">
        <v>6721</v>
      </c>
      <c r="AC213" s="202" t="s">
        <v>501</v>
      </c>
      <c r="AD213" s="206">
        <v>44205</v>
      </c>
      <c r="AE213" s="206">
        <v>44550</v>
      </c>
      <c r="AF213" s="202" t="s">
        <v>801</v>
      </c>
      <c r="AG213" s="202" t="s">
        <v>110</v>
      </c>
      <c r="AH213" s="70"/>
    </row>
    <row r="214" spans="1:34" ht="178.5" customHeight="1" x14ac:dyDescent="0.35">
      <c r="A214" s="119">
        <v>186</v>
      </c>
      <c r="B214" s="158" t="s">
        <v>183</v>
      </c>
      <c r="C214" s="161" t="s">
        <v>110</v>
      </c>
      <c r="D214" s="162">
        <v>80101706</v>
      </c>
      <c r="E214" s="163" t="s">
        <v>394</v>
      </c>
      <c r="F214" s="162" t="s">
        <v>60</v>
      </c>
      <c r="G214" s="151">
        <v>1</v>
      </c>
      <c r="H214" s="151" t="s">
        <v>87</v>
      </c>
      <c r="I214" s="152">
        <v>11.4</v>
      </c>
      <c r="J214" s="153" t="s">
        <v>88</v>
      </c>
      <c r="K214" s="151" t="s">
        <v>96</v>
      </c>
      <c r="L214" s="151" t="s">
        <v>177</v>
      </c>
      <c r="M214" s="155">
        <v>34986000</v>
      </c>
      <c r="N214" s="156">
        <v>34986000</v>
      </c>
      <c r="O214" s="151" t="s">
        <v>64</v>
      </c>
      <c r="P214" s="151" t="s">
        <v>65</v>
      </c>
      <c r="Q214" s="164" t="s">
        <v>208</v>
      </c>
      <c r="S214" s="199" t="s">
        <v>802</v>
      </c>
      <c r="T214" s="202" t="s">
        <v>803</v>
      </c>
      <c r="U214" s="201">
        <v>44204</v>
      </c>
      <c r="V214" s="202" t="s">
        <v>804</v>
      </c>
      <c r="W214" s="203" t="s">
        <v>499</v>
      </c>
      <c r="X214" s="116">
        <v>34986000</v>
      </c>
      <c r="Y214" s="117">
        <v>0</v>
      </c>
      <c r="Z214" s="116">
        <v>34986000</v>
      </c>
      <c r="AA214" s="202" t="s">
        <v>805</v>
      </c>
      <c r="AB214" s="203">
        <v>6821</v>
      </c>
      <c r="AC214" s="202" t="s">
        <v>501</v>
      </c>
      <c r="AD214" s="206">
        <v>44205</v>
      </c>
      <c r="AE214" s="206">
        <v>44550</v>
      </c>
      <c r="AF214" s="202" t="s">
        <v>801</v>
      </c>
      <c r="AG214" s="202" t="s">
        <v>110</v>
      </c>
      <c r="AH214" s="70"/>
    </row>
    <row r="215" spans="1:34" ht="178.5" customHeight="1" x14ac:dyDescent="0.35">
      <c r="A215" s="119">
        <v>187</v>
      </c>
      <c r="B215" s="158" t="s">
        <v>183</v>
      </c>
      <c r="C215" s="161" t="s">
        <v>110</v>
      </c>
      <c r="D215" s="162">
        <v>80101706</v>
      </c>
      <c r="E215" s="163" t="s">
        <v>395</v>
      </c>
      <c r="F215" s="162" t="s">
        <v>60</v>
      </c>
      <c r="G215" s="151">
        <v>1</v>
      </c>
      <c r="H215" s="151" t="s">
        <v>87</v>
      </c>
      <c r="I215" s="152">
        <v>11.4</v>
      </c>
      <c r="J215" s="153" t="s">
        <v>88</v>
      </c>
      <c r="K215" s="151" t="s">
        <v>96</v>
      </c>
      <c r="L215" s="151" t="s">
        <v>177</v>
      </c>
      <c r="M215" s="155">
        <v>75460000</v>
      </c>
      <c r="N215" s="156">
        <v>75460000</v>
      </c>
      <c r="O215" s="151" t="s">
        <v>64</v>
      </c>
      <c r="P215" s="151" t="s">
        <v>65</v>
      </c>
      <c r="Q215" s="164" t="s">
        <v>208</v>
      </c>
      <c r="S215" s="199" t="s">
        <v>806</v>
      </c>
      <c r="T215" s="202" t="s">
        <v>807</v>
      </c>
      <c r="U215" s="201">
        <v>44204</v>
      </c>
      <c r="V215" s="202" t="s">
        <v>808</v>
      </c>
      <c r="W215" s="203" t="s">
        <v>507</v>
      </c>
      <c r="X215" s="116">
        <v>75460000</v>
      </c>
      <c r="Y215" s="117">
        <v>0</v>
      </c>
      <c r="Z215" s="116">
        <v>75460000</v>
      </c>
      <c r="AA215" s="202" t="s">
        <v>809</v>
      </c>
      <c r="AB215" s="203">
        <v>6921</v>
      </c>
      <c r="AC215" s="202" t="s">
        <v>501</v>
      </c>
      <c r="AD215" s="206">
        <v>44204</v>
      </c>
      <c r="AE215" s="206">
        <v>44550</v>
      </c>
      <c r="AF215" s="202" t="s">
        <v>801</v>
      </c>
      <c r="AG215" s="202" t="s">
        <v>110</v>
      </c>
      <c r="AH215" s="70"/>
    </row>
    <row r="216" spans="1:34" ht="120" customHeight="1" x14ac:dyDescent="0.35">
      <c r="A216" s="119">
        <v>188</v>
      </c>
      <c r="B216" s="158" t="s">
        <v>183</v>
      </c>
      <c r="C216" s="161" t="s">
        <v>110</v>
      </c>
      <c r="D216" s="162">
        <v>80101706</v>
      </c>
      <c r="E216" s="163" t="s">
        <v>396</v>
      </c>
      <c r="F216" s="162" t="s">
        <v>60</v>
      </c>
      <c r="G216" s="151">
        <v>1</v>
      </c>
      <c r="H216" s="151" t="s">
        <v>87</v>
      </c>
      <c r="I216" s="152">
        <v>11.4</v>
      </c>
      <c r="J216" s="153" t="s">
        <v>88</v>
      </c>
      <c r="K216" s="151" t="s">
        <v>96</v>
      </c>
      <c r="L216" s="151" t="s">
        <v>177</v>
      </c>
      <c r="M216" s="155">
        <v>72566320</v>
      </c>
      <c r="N216" s="156">
        <v>72566320</v>
      </c>
      <c r="O216" s="151" t="s">
        <v>64</v>
      </c>
      <c r="P216" s="151" t="s">
        <v>65</v>
      </c>
      <c r="Q216" s="164" t="s">
        <v>208</v>
      </c>
      <c r="S216" s="199" t="s">
        <v>810</v>
      </c>
      <c r="T216" s="202" t="s">
        <v>811</v>
      </c>
      <c r="U216" s="201">
        <v>44204</v>
      </c>
      <c r="V216" s="202" t="s">
        <v>812</v>
      </c>
      <c r="W216" s="203" t="s">
        <v>507</v>
      </c>
      <c r="X216" s="116">
        <v>72566320</v>
      </c>
      <c r="Y216" s="117">
        <v>0</v>
      </c>
      <c r="Z216" s="116">
        <v>72566320</v>
      </c>
      <c r="AA216" s="202" t="s">
        <v>813</v>
      </c>
      <c r="AB216" s="203">
        <v>7021</v>
      </c>
      <c r="AC216" s="202" t="s">
        <v>501</v>
      </c>
      <c r="AD216" s="206">
        <v>44204</v>
      </c>
      <c r="AE216" s="206">
        <v>44550</v>
      </c>
      <c r="AF216" s="202" t="s">
        <v>801</v>
      </c>
      <c r="AG216" s="202" t="s">
        <v>110</v>
      </c>
    </row>
    <row r="217" spans="1:34" ht="120" customHeight="1" x14ac:dyDescent="0.35">
      <c r="A217" s="119">
        <v>189</v>
      </c>
      <c r="B217" s="158" t="s">
        <v>201</v>
      </c>
      <c r="C217" s="161" t="s">
        <v>110</v>
      </c>
      <c r="D217" s="162">
        <v>80101706</v>
      </c>
      <c r="E217" s="163" t="s">
        <v>814</v>
      </c>
      <c r="F217" s="162" t="s">
        <v>60</v>
      </c>
      <c r="G217" s="151">
        <v>1</v>
      </c>
      <c r="H217" s="151" t="s">
        <v>87</v>
      </c>
      <c r="I217" s="152">
        <v>11</v>
      </c>
      <c r="J217" s="153" t="s">
        <v>88</v>
      </c>
      <c r="K217" s="151" t="s">
        <v>96</v>
      </c>
      <c r="L217" s="151" t="s">
        <v>161</v>
      </c>
      <c r="M217" s="155">
        <v>56139365</v>
      </c>
      <c r="N217" s="156">
        <v>56139365</v>
      </c>
      <c r="O217" s="151" t="s">
        <v>64</v>
      </c>
      <c r="P217" s="151" t="s">
        <v>65</v>
      </c>
      <c r="Q217" s="164" t="s">
        <v>208</v>
      </c>
      <c r="S217" s="199" t="s">
        <v>1200</v>
      </c>
      <c r="T217" s="202" t="s">
        <v>1201</v>
      </c>
      <c r="U217" s="201">
        <v>44221</v>
      </c>
      <c r="V217" s="202" t="s">
        <v>1202</v>
      </c>
      <c r="W217" s="203" t="s">
        <v>507</v>
      </c>
      <c r="X217" s="116">
        <v>55121734</v>
      </c>
      <c r="Y217" s="117">
        <v>0</v>
      </c>
      <c r="Z217" s="116">
        <v>55121734</v>
      </c>
      <c r="AA217" s="202" t="s">
        <v>1203</v>
      </c>
      <c r="AB217" s="203">
        <v>16421</v>
      </c>
      <c r="AC217" s="202" t="s">
        <v>501</v>
      </c>
      <c r="AD217" s="206">
        <v>44222</v>
      </c>
      <c r="AE217" s="206">
        <v>44550</v>
      </c>
      <c r="AF217" s="202" t="s">
        <v>801</v>
      </c>
      <c r="AG217" s="202" t="s">
        <v>110</v>
      </c>
    </row>
    <row r="218" spans="1:34" ht="120" customHeight="1" x14ac:dyDescent="0.35">
      <c r="A218" s="119">
        <v>190</v>
      </c>
      <c r="B218" s="158" t="s">
        <v>183</v>
      </c>
      <c r="C218" s="161" t="s">
        <v>110</v>
      </c>
      <c r="D218" s="162">
        <v>80101706</v>
      </c>
      <c r="E218" s="163" t="s">
        <v>397</v>
      </c>
      <c r="F218" s="162" t="s">
        <v>60</v>
      </c>
      <c r="G218" s="151">
        <v>1</v>
      </c>
      <c r="H218" s="151" t="s">
        <v>87</v>
      </c>
      <c r="I218" s="152">
        <v>11.1</v>
      </c>
      <c r="J218" s="153" t="s">
        <v>88</v>
      </c>
      <c r="K218" s="151" t="s">
        <v>96</v>
      </c>
      <c r="L218" s="151" t="s">
        <v>177</v>
      </c>
      <c r="M218" s="155">
        <v>51712320</v>
      </c>
      <c r="N218" s="156">
        <v>51712320</v>
      </c>
      <c r="O218" s="151" t="s">
        <v>64</v>
      </c>
      <c r="P218" s="151" t="s">
        <v>65</v>
      </c>
      <c r="Q218" s="164" t="s">
        <v>208</v>
      </c>
      <c r="S218" s="199" t="s">
        <v>815</v>
      </c>
      <c r="T218" s="202" t="s">
        <v>816</v>
      </c>
      <c r="U218" s="201">
        <v>44214</v>
      </c>
      <c r="V218" s="202" t="s">
        <v>817</v>
      </c>
      <c r="W218" s="203" t="s">
        <v>507</v>
      </c>
      <c r="X218" s="116">
        <v>51712320</v>
      </c>
      <c r="Y218" s="117">
        <v>0</v>
      </c>
      <c r="Z218" s="116">
        <v>51712320</v>
      </c>
      <c r="AA218" s="202" t="s">
        <v>818</v>
      </c>
      <c r="AB218" s="203">
        <v>16921</v>
      </c>
      <c r="AC218" s="202" t="s">
        <v>501</v>
      </c>
      <c r="AD218" s="206">
        <v>44215</v>
      </c>
      <c r="AE218" s="206">
        <v>44550</v>
      </c>
      <c r="AF218" s="202" t="s">
        <v>801</v>
      </c>
      <c r="AG218" s="202" t="s">
        <v>110</v>
      </c>
    </row>
    <row r="219" spans="1:34" ht="120" customHeight="1" x14ac:dyDescent="0.35">
      <c r="A219" s="119">
        <v>191</v>
      </c>
      <c r="B219" s="158" t="s">
        <v>209</v>
      </c>
      <c r="C219" s="161" t="s">
        <v>110</v>
      </c>
      <c r="D219" s="162">
        <v>80101706</v>
      </c>
      <c r="E219" s="163" t="s">
        <v>398</v>
      </c>
      <c r="F219" s="162" t="s">
        <v>60</v>
      </c>
      <c r="G219" s="151">
        <v>1</v>
      </c>
      <c r="H219" s="151" t="s">
        <v>87</v>
      </c>
      <c r="I219" s="152">
        <v>11.3</v>
      </c>
      <c r="J219" s="153" t="s">
        <v>88</v>
      </c>
      <c r="K219" s="151" t="s">
        <v>96</v>
      </c>
      <c r="L219" s="151" t="s">
        <v>177</v>
      </c>
      <c r="M219" s="155">
        <v>74360000</v>
      </c>
      <c r="N219" s="156">
        <v>74360000</v>
      </c>
      <c r="O219" s="151" t="s">
        <v>64</v>
      </c>
      <c r="P219" s="151" t="s">
        <v>65</v>
      </c>
      <c r="Q219" s="164" t="s">
        <v>208</v>
      </c>
      <c r="S219" s="199" t="s">
        <v>819</v>
      </c>
      <c r="T219" s="202" t="s">
        <v>820</v>
      </c>
      <c r="U219" s="201">
        <v>44209</v>
      </c>
      <c r="V219" s="202" t="s">
        <v>821</v>
      </c>
      <c r="W219" s="203" t="s">
        <v>507</v>
      </c>
      <c r="X219" s="116">
        <v>74140000</v>
      </c>
      <c r="Y219" s="117">
        <v>0</v>
      </c>
      <c r="Z219" s="116">
        <v>74140000</v>
      </c>
      <c r="AA219" s="202" t="s">
        <v>822</v>
      </c>
      <c r="AB219" s="203">
        <v>13721</v>
      </c>
      <c r="AC219" s="202" t="s">
        <v>501</v>
      </c>
      <c r="AD219" s="206">
        <v>44210</v>
      </c>
      <c r="AE219" s="206">
        <v>44550</v>
      </c>
      <c r="AF219" s="202" t="s">
        <v>801</v>
      </c>
      <c r="AG219" s="202" t="s">
        <v>110</v>
      </c>
    </row>
    <row r="220" spans="1:34" ht="157.5" customHeight="1" x14ac:dyDescent="0.35">
      <c r="A220" s="119">
        <v>192</v>
      </c>
      <c r="B220" s="158" t="s">
        <v>175</v>
      </c>
      <c r="C220" s="161" t="s">
        <v>110</v>
      </c>
      <c r="D220" s="162">
        <v>80101706</v>
      </c>
      <c r="E220" s="163" t="s">
        <v>399</v>
      </c>
      <c r="F220" s="162" t="s">
        <v>60</v>
      </c>
      <c r="G220" s="151">
        <v>1</v>
      </c>
      <c r="H220" s="151" t="s">
        <v>87</v>
      </c>
      <c r="I220" s="152">
        <v>11.3</v>
      </c>
      <c r="J220" s="153" t="s">
        <v>88</v>
      </c>
      <c r="K220" s="151" t="s">
        <v>96</v>
      </c>
      <c r="L220" s="151" t="s">
        <v>177</v>
      </c>
      <c r="M220" s="155">
        <v>57441256</v>
      </c>
      <c r="N220" s="156">
        <v>57441256</v>
      </c>
      <c r="O220" s="151" t="s">
        <v>64</v>
      </c>
      <c r="P220" s="151" t="s">
        <v>65</v>
      </c>
      <c r="Q220" s="164" t="s">
        <v>208</v>
      </c>
      <c r="S220" s="199" t="s">
        <v>823</v>
      </c>
      <c r="T220" s="202" t="s">
        <v>824</v>
      </c>
      <c r="U220" s="201">
        <v>44209</v>
      </c>
      <c r="V220" s="202" t="s">
        <v>825</v>
      </c>
      <c r="W220" s="203" t="s">
        <v>507</v>
      </c>
      <c r="X220" s="116">
        <v>57271308</v>
      </c>
      <c r="Y220" s="117">
        <v>0</v>
      </c>
      <c r="Z220" s="116">
        <v>57271308</v>
      </c>
      <c r="AA220" s="202" t="s">
        <v>826</v>
      </c>
      <c r="AB220" s="203">
        <v>14521</v>
      </c>
      <c r="AC220" s="202" t="s">
        <v>501</v>
      </c>
      <c r="AD220" s="206">
        <v>44210</v>
      </c>
      <c r="AE220" s="206">
        <v>44550</v>
      </c>
      <c r="AF220" s="202" t="s">
        <v>801</v>
      </c>
      <c r="AG220" s="202" t="s">
        <v>110</v>
      </c>
    </row>
    <row r="221" spans="1:34" ht="191.45" customHeight="1" x14ac:dyDescent="0.35">
      <c r="A221" s="119">
        <v>193</v>
      </c>
      <c r="B221" s="158" t="s">
        <v>175</v>
      </c>
      <c r="C221" s="161" t="s">
        <v>110</v>
      </c>
      <c r="D221" s="162">
        <v>80101706</v>
      </c>
      <c r="E221" s="163" t="s">
        <v>400</v>
      </c>
      <c r="F221" s="162" t="s">
        <v>60</v>
      </c>
      <c r="G221" s="151">
        <v>1</v>
      </c>
      <c r="H221" s="151" t="s">
        <v>87</v>
      </c>
      <c r="I221" s="152">
        <v>11.3</v>
      </c>
      <c r="J221" s="153" t="s">
        <v>88</v>
      </c>
      <c r="K221" s="151" t="s">
        <v>96</v>
      </c>
      <c r="L221" s="151" t="s">
        <v>177</v>
      </c>
      <c r="M221" s="155">
        <v>63302609</v>
      </c>
      <c r="N221" s="156">
        <v>63302609</v>
      </c>
      <c r="O221" s="151" t="s">
        <v>64</v>
      </c>
      <c r="P221" s="151" t="s">
        <v>65</v>
      </c>
      <c r="Q221" s="164" t="s">
        <v>208</v>
      </c>
      <c r="S221" s="199" t="s">
        <v>827</v>
      </c>
      <c r="T221" s="202" t="s">
        <v>828</v>
      </c>
      <c r="U221" s="201">
        <v>44209</v>
      </c>
      <c r="V221" s="202" t="s">
        <v>829</v>
      </c>
      <c r="W221" s="203" t="s">
        <v>507</v>
      </c>
      <c r="X221" s="116">
        <v>63115326</v>
      </c>
      <c r="Y221" s="117">
        <v>0</v>
      </c>
      <c r="Z221" s="116">
        <v>63115326</v>
      </c>
      <c r="AA221" s="202" t="s">
        <v>830</v>
      </c>
      <c r="AB221" s="203">
        <v>14421</v>
      </c>
      <c r="AC221" s="202" t="s">
        <v>501</v>
      </c>
      <c r="AD221" s="206">
        <v>44210</v>
      </c>
      <c r="AE221" s="206">
        <v>44550</v>
      </c>
      <c r="AF221" s="202" t="s">
        <v>801</v>
      </c>
      <c r="AG221" s="202" t="s">
        <v>110</v>
      </c>
    </row>
    <row r="222" spans="1:34" ht="222.95" customHeight="1" x14ac:dyDescent="0.35">
      <c r="A222" s="119">
        <v>194</v>
      </c>
      <c r="B222" s="158" t="s">
        <v>183</v>
      </c>
      <c r="C222" s="161" t="s">
        <v>110</v>
      </c>
      <c r="D222" s="162">
        <v>80101706</v>
      </c>
      <c r="E222" s="163" t="s">
        <v>401</v>
      </c>
      <c r="F222" s="162" t="s">
        <v>60</v>
      </c>
      <c r="G222" s="151">
        <v>1</v>
      </c>
      <c r="H222" s="151" t="s">
        <v>87</v>
      </c>
      <c r="I222" s="152">
        <v>11.3</v>
      </c>
      <c r="J222" s="153" t="s">
        <v>88</v>
      </c>
      <c r="K222" s="151" t="s">
        <v>96</v>
      </c>
      <c r="L222" s="151" t="s">
        <v>177</v>
      </c>
      <c r="M222" s="155">
        <v>63302609</v>
      </c>
      <c r="N222" s="156">
        <v>63302609</v>
      </c>
      <c r="O222" s="151" t="s">
        <v>64</v>
      </c>
      <c r="P222" s="151" t="s">
        <v>65</v>
      </c>
      <c r="Q222" s="164" t="s">
        <v>208</v>
      </c>
      <c r="S222" s="199" t="s">
        <v>831</v>
      </c>
      <c r="T222" s="202" t="s">
        <v>832</v>
      </c>
      <c r="U222" s="201">
        <v>44209</v>
      </c>
      <c r="V222" s="202" t="s">
        <v>833</v>
      </c>
      <c r="W222" s="203" t="s">
        <v>507</v>
      </c>
      <c r="X222" s="116">
        <v>63115326</v>
      </c>
      <c r="Y222" s="117">
        <v>0</v>
      </c>
      <c r="Z222" s="116">
        <v>63115326</v>
      </c>
      <c r="AA222" s="202" t="s">
        <v>834</v>
      </c>
      <c r="AB222" s="203">
        <v>14321</v>
      </c>
      <c r="AC222" s="202" t="s">
        <v>501</v>
      </c>
      <c r="AD222" s="206">
        <v>44210</v>
      </c>
      <c r="AE222" s="206">
        <v>44550</v>
      </c>
      <c r="AF222" s="202" t="s">
        <v>801</v>
      </c>
      <c r="AG222" s="202" t="s">
        <v>110</v>
      </c>
    </row>
    <row r="223" spans="1:34" ht="207" customHeight="1" x14ac:dyDescent="0.35">
      <c r="A223" s="119">
        <v>195</v>
      </c>
      <c r="B223" s="158" t="s">
        <v>183</v>
      </c>
      <c r="C223" s="161" t="s">
        <v>110</v>
      </c>
      <c r="D223" s="162">
        <v>80101706</v>
      </c>
      <c r="E223" s="163" t="s">
        <v>402</v>
      </c>
      <c r="F223" s="162" t="s">
        <v>60</v>
      </c>
      <c r="G223" s="151">
        <v>1</v>
      </c>
      <c r="H223" s="151" t="s">
        <v>87</v>
      </c>
      <c r="I223" s="152">
        <v>11.1</v>
      </c>
      <c r="J223" s="153" t="s">
        <v>88</v>
      </c>
      <c r="K223" s="151" t="s">
        <v>96</v>
      </c>
      <c r="L223" s="151" t="s">
        <v>177</v>
      </c>
      <c r="M223" s="155">
        <v>23029220</v>
      </c>
      <c r="N223" s="156">
        <v>23029220</v>
      </c>
      <c r="O223" s="151" t="s">
        <v>64</v>
      </c>
      <c r="P223" s="151" t="s">
        <v>65</v>
      </c>
      <c r="Q223" s="164" t="s">
        <v>208</v>
      </c>
      <c r="S223" s="199" t="s">
        <v>835</v>
      </c>
      <c r="T223" s="202" t="s">
        <v>836</v>
      </c>
      <c r="U223" s="201">
        <v>44214</v>
      </c>
      <c r="V223" s="202" t="s">
        <v>837</v>
      </c>
      <c r="W223" s="203" t="s">
        <v>499</v>
      </c>
      <c r="X223" s="116">
        <v>23029220</v>
      </c>
      <c r="Y223" s="117">
        <v>0</v>
      </c>
      <c r="Z223" s="116">
        <v>23029220</v>
      </c>
      <c r="AA223" s="202" t="s">
        <v>838</v>
      </c>
      <c r="AB223" s="203">
        <v>20821</v>
      </c>
      <c r="AC223" s="202" t="s">
        <v>501</v>
      </c>
      <c r="AD223" s="206">
        <v>44215</v>
      </c>
      <c r="AE223" s="206">
        <v>44550</v>
      </c>
      <c r="AF223" s="202" t="s">
        <v>801</v>
      </c>
      <c r="AG223" s="202" t="s">
        <v>110</v>
      </c>
    </row>
    <row r="224" spans="1:34" ht="157.5" customHeight="1" x14ac:dyDescent="0.35">
      <c r="A224" s="119">
        <v>196</v>
      </c>
      <c r="B224" s="158" t="s">
        <v>183</v>
      </c>
      <c r="C224" s="158" t="s">
        <v>173</v>
      </c>
      <c r="D224" s="162">
        <v>80101706</v>
      </c>
      <c r="E224" s="163" t="s">
        <v>403</v>
      </c>
      <c r="F224" s="162" t="s">
        <v>60</v>
      </c>
      <c r="G224" s="151">
        <v>1</v>
      </c>
      <c r="H224" s="151" t="s">
        <v>87</v>
      </c>
      <c r="I224" s="152">
        <v>11.5</v>
      </c>
      <c r="J224" s="153" t="s">
        <v>88</v>
      </c>
      <c r="K224" s="151" t="s">
        <v>96</v>
      </c>
      <c r="L224" s="151" t="s">
        <v>177</v>
      </c>
      <c r="M224" s="155">
        <v>82348000</v>
      </c>
      <c r="N224" s="156">
        <v>82348000</v>
      </c>
      <c r="O224" s="151" t="s">
        <v>64</v>
      </c>
      <c r="P224" s="151" t="s">
        <v>65</v>
      </c>
      <c r="Q224" s="164" t="s">
        <v>152</v>
      </c>
      <c r="S224" s="199" t="s">
        <v>839</v>
      </c>
      <c r="T224" s="202" t="s">
        <v>840</v>
      </c>
      <c r="U224" s="201">
        <v>44208</v>
      </c>
      <c r="V224" s="202" t="s">
        <v>841</v>
      </c>
      <c r="W224" s="203" t="s">
        <v>507</v>
      </c>
      <c r="X224" s="116">
        <v>82348000</v>
      </c>
      <c r="Y224" s="117">
        <v>0</v>
      </c>
      <c r="Z224" s="116">
        <v>82348000</v>
      </c>
      <c r="AA224" s="202" t="s">
        <v>842</v>
      </c>
      <c r="AB224" s="203">
        <v>14221</v>
      </c>
      <c r="AC224" s="202" t="s">
        <v>843</v>
      </c>
      <c r="AD224" s="206">
        <v>44210</v>
      </c>
      <c r="AE224" s="206">
        <v>44558</v>
      </c>
      <c r="AF224" s="237" t="s">
        <v>540</v>
      </c>
      <c r="AG224" s="237" t="s">
        <v>541</v>
      </c>
    </row>
    <row r="225" spans="1:33" ht="157.5" customHeight="1" x14ac:dyDescent="0.35">
      <c r="A225" s="119">
        <v>197</v>
      </c>
      <c r="B225" s="158" t="s">
        <v>183</v>
      </c>
      <c r="C225" s="161" t="s">
        <v>141</v>
      </c>
      <c r="D225" s="162">
        <v>80101706</v>
      </c>
      <c r="E225" s="163" t="s">
        <v>404</v>
      </c>
      <c r="F225" s="162" t="s">
        <v>60</v>
      </c>
      <c r="G225" s="151">
        <v>1</v>
      </c>
      <c r="H225" s="151" t="s">
        <v>87</v>
      </c>
      <c r="I225" s="152">
        <v>11.8</v>
      </c>
      <c r="J225" s="153" t="s">
        <v>88</v>
      </c>
      <c r="K225" s="151" t="s">
        <v>96</v>
      </c>
      <c r="L225" s="151" t="s">
        <v>177</v>
      </c>
      <c r="M225" s="155">
        <v>70867339</v>
      </c>
      <c r="N225" s="156">
        <v>70867339</v>
      </c>
      <c r="O225" s="151" t="s">
        <v>64</v>
      </c>
      <c r="P225" s="151" t="s">
        <v>65</v>
      </c>
      <c r="Q225" s="164" t="s">
        <v>140</v>
      </c>
      <c r="S225" s="199" t="s">
        <v>844</v>
      </c>
      <c r="T225" s="202" t="s">
        <v>845</v>
      </c>
      <c r="U225" s="201">
        <v>44202</v>
      </c>
      <c r="V225" s="202" t="s">
        <v>624</v>
      </c>
      <c r="W225" s="203" t="s">
        <v>507</v>
      </c>
      <c r="X225" s="116">
        <v>70666581</v>
      </c>
      <c r="Y225" s="117">
        <v>0</v>
      </c>
      <c r="Z225" s="116">
        <v>70666581</v>
      </c>
      <c r="AA225" s="202" t="s">
        <v>535</v>
      </c>
      <c r="AB225" s="203">
        <v>1421</v>
      </c>
      <c r="AC225" s="202" t="s">
        <v>530</v>
      </c>
      <c r="AD225" s="206">
        <v>44203</v>
      </c>
      <c r="AE225" s="206">
        <v>44558</v>
      </c>
      <c r="AF225" s="202" t="s">
        <v>531</v>
      </c>
      <c r="AG225" s="202" t="s">
        <v>141</v>
      </c>
    </row>
    <row r="226" spans="1:33" ht="157.5" customHeight="1" x14ac:dyDescent="0.35">
      <c r="A226" s="119">
        <v>198</v>
      </c>
      <c r="B226" s="158" t="s">
        <v>160</v>
      </c>
      <c r="C226" s="161" t="s">
        <v>141</v>
      </c>
      <c r="D226" s="162">
        <v>80101706</v>
      </c>
      <c r="E226" s="163" t="s">
        <v>405</v>
      </c>
      <c r="F226" s="162" t="s">
        <v>60</v>
      </c>
      <c r="G226" s="151">
        <v>1</v>
      </c>
      <c r="H226" s="151" t="s">
        <v>87</v>
      </c>
      <c r="I226" s="152">
        <v>11.8</v>
      </c>
      <c r="J226" s="153" t="s">
        <v>88</v>
      </c>
      <c r="K226" s="151" t="s">
        <v>96</v>
      </c>
      <c r="L226" s="151" t="s">
        <v>161</v>
      </c>
      <c r="M226" s="155">
        <v>70867339</v>
      </c>
      <c r="N226" s="156">
        <v>70867339</v>
      </c>
      <c r="O226" s="151" t="s">
        <v>64</v>
      </c>
      <c r="P226" s="151" t="s">
        <v>65</v>
      </c>
      <c r="Q226" s="164" t="s">
        <v>140</v>
      </c>
      <c r="S226" s="199" t="s">
        <v>846</v>
      </c>
      <c r="T226" s="202" t="s">
        <v>847</v>
      </c>
      <c r="U226" s="201">
        <v>44202</v>
      </c>
      <c r="V226" s="202" t="s">
        <v>624</v>
      </c>
      <c r="W226" s="203" t="s">
        <v>507</v>
      </c>
      <c r="X226" s="116">
        <v>70666581</v>
      </c>
      <c r="Y226" s="117">
        <v>0</v>
      </c>
      <c r="Z226" s="116">
        <v>70666581</v>
      </c>
      <c r="AA226" s="202" t="s">
        <v>535</v>
      </c>
      <c r="AB226" s="203">
        <v>1821</v>
      </c>
      <c r="AC226" s="202" t="s">
        <v>530</v>
      </c>
      <c r="AD226" s="206">
        <v>44203</v>
      </c>
      <c r="AE226" s="206">
        <v>44558</v>
      </c>
      <c r="AF226" s="202" t="s">
        <v>531</v>
      </c>
      <c r="AG226" s="202" t="s">
        <v>141</v>
      </c>
    </row>
    <row r="227" spans="1:33" ht="157.5" customHeight="1" x14ac:dyDescent="0.35">
      <c r="A227" s="119">
        <v>199</v>
      </c>
      <c r="B227" s="158" t="s">
        <v>160</v>
      </c>
      <c r="C227" s="158" t="s">
        <v>151</v>
      </c>
      <c r="D227" s="162">
        <v>80101706</v>
      </c>
      <c r="E227" s="163" t="s">
        <v>406</v>
      </c>
      <c r="F227" s="162" t="s">
        <v>60</v>
      </c>
      <c r="G227" s="151">
        <v>1</v>
      </c>
      <c r="H227" s="151" t="s">
        <v>87</v>
      </c>
      <c r="I227" s="152">
        <v>11.3</v>
      </c>
      <c r="J227" s="153" t="s">
        <v>88</v>
      </c>
      <c r="K227" s="151" t="s">
        <v>96</v>
      </c>
      <c r="L227" s="151" t="s">
        <v>161</v>
      </c>
      <c r="M227" s="155">
        <v>64439781</v>
      </c>
      <c r="N227" s="156">
        <v>64439781</v>
      </c>
      <c r="O227" s="151" t="s">
        <v>64</v>
      </c>
      <c r="P227" s="151" t="s">
        <v>65</v>
      </c>
      <c r="Q227" s="164" t="s">
        <v>131</v>
      </c>
      <c r="S227" s="199" t="s">
        <v>848</v>
      </c>
      <c r="T227" s="202" t="s">
        <v>849</v>
      </c>
      <c r="U227" s="201">
        <v>44208</v>
      </c>
      <c r="V227" s="202" t="s">
        <v>850</v>
      </c>
      <c r="W227" s="203" t="s">
        <v>507</v>
      </c>
      <c r="X227" s="116">
        <v>64439779</v>
      </c>
      <c r="Y227" s="117">
        <v>0</v>
      </c>
      <c r="Z227" s="116">
        <v>64439779</v>
      </c>
      <c r="AA227" s="202" t="s">
        <v>851</v>
      </c>
      <c r="AB227" s="203">
        <v>12921</v>
      </c>
      <c r="AC227" s="202" t="s">
        <v>501</v>
      </c>
      <c r="AD227" s="206">
        <v>44210</v>
      </c>
      <c r="AE227" s="206">
        <v>44550</v>
      </c>
      <c r="AF227" s="202" t="s">
        <v>852</v>
      </c>
      <c r="AG227" s="202" t="s">
        <v>853</v>
      </c>
    </row>
    <row r="228" spans="1:33" ht="157.5" customHeight="1" x14ac:dyDescent="0.35">
      <c r="A228" s="119">
        <v>200</v>
      </c>
      <c r="B228" s="158" t="s">
        <v>160</v>
      </c>
      <c r="C228" s="158" t="s">
        <v>151</v>
      </c>
      <c r="D228" s="162">
        <v>80101706</v>
      </c>
      <c r="E228" s="163" t="s">
        <v>407</v>
      </c>
      <c r="F228" s="162" t="s">
        <v>60</v>
      </c>
      <c r="G228" s="151">
        <v>1</v>
      </c>
      <c r="H228" s="151" t="s">
        <v>87</v>
      </c>
      <c r="I228" s="152">
        <v>11.3</v>
      </c>
      <c r="J228" s="153" t="s">
        <v>88</v>
      </c>
      <c r="K228" s="151" t="s">
        <v>96</v>
      </c>
      <c r="L228" s="151" t="s">
        <v>161</v>
      </c>
      <c r="M228" s="155">
        <v>64439781</v>
      </c>
      <c r="N228" s="156">
        <v>64439781</v>
      </c>
      <c r="O228" s="151" t="s">
        <v>64</v>
      </c>
      <c r="P228" s="151" t="s">
        <v>65</v>
      </c>
      <c r="Q228" s="164" t="s">
        <v>131</v>
      </c>
      <c r="S228" s="199" t="s">
        <v>854</v>
      </c>
      <c r="T228" s="202" t="s">
        <v>855</v>
      </c>
      <c r="U228" s="201">
        <v>44208</v>
      </c>
      <c r="V228" s="202" t="s">
        <v>856</v>
      </c>
      <c r="W228" s="203" t="s">
        <v>507</v>
      </c>
      <c r="X228" s="116">
        <v>64439779</v>
      </c>
      <c r="Y228" s="117">
        <v>0</v>
      </c>
      <c r="Z228" s="116">
        <v>64439779</v>
      </c>
      <c r="AA228" s="202" t="s">
        <v>645</v>
      </c>
      <c r="AB228" s="203">
        <v>13021</v>
      </c>
      <c r="AC228" s="202" t="s">
        <v>501</v>
      </c>
      <c r="AD228" s="206">
        <v>44210</v>
      </c>
      <c r="AE228" s="206">
        <v>44550</v>
      </c>
      <c r="AF228" s="202" t="s">
        <v>852</v>
      </c>
      <c r="AG228" s="202" t="s">
        <v>853</v>
      </c>
    </row>
    <row r="229" spans="1:33" ht="157.5" customHeight="1" x14ac:dyDescent="0.35">
      <c r="A229" s="119">
        <v>201</v>
      </c>
      <c r="B229" s="158" t="s">
        <v>160</v>
      </c>
      <c r="C229" s="158" t="s">
        <v>151</v>
      </c>
      <c r="D229" s="162">
        <v>80101706</v>
      </c>
      <c r="E229" s="163" t="s">
        <v>408</v>
      </c>
      <c r="F229" s="162" t="s">
        <v>60</v>
      </c>
      <c r="G229" s="151">
        <v>1</v>
      </c>
      <c r="H229" s="151" t="s">
        <v>87</v>
      </c>
      <c r="I229" s="152">
        <v>11.3</v>
      </c>
      <c r="J229" s="153" t="s">
        <v>88</v>
      </c>
      <c r="K229" s="151" t="s">
        <v>96</v>
      </c>
      <c r="L229" s="151" t="s">
        <v>161</v>
      </c>
      <c r="M229" s="155">
        <v>64439781</v>
      </c>
      <c r="N229" s="156">
        <v>64439781</v>
      </c>
      <c r="O229" s="151" t="s">
        <v>64</v>
      </c>
      <c r="P229" s="151" t="s">
        <v>65</v>
      </c>
      <c r="Q229" s="164" t="s">
        <v>131</v>
      </c>
      <c r="S229" s="199" t="s">
        <v>857</v>
      </c>
      <c r="T229" s="202" t="s">
        <v>858</v>
      </c>
      <c r="U229" s="201">
        <v>44208</v>
      </c>
      <c r="V229" s="202" t="s">
        <v>850</v>
      </c>
      <c r="W229" s="203" t="s">
        <v>507</v>
      </c>
      <c r="X229" s="116">
        <v>64439779</v>
      </c>
      <c r="Y229" s="117">
        <v>-190650</v>
      </c>
      <c r="Z229" s="116">
        <v>64249129</v>
      </c>
      <c r="AA229" s="202" t="s">
        <v>645</v>
      </c>
      <c r="AB229" s="203">
        <v>13121</v>
      </c>
      <c r="AC229" s="202" t="s">
        <v>501</v>
      </c>
      <c r="AD229" s="206">
        <v>44211</v>
      </c>
      <c r="AE229" s="206">
        <v>44550</v>
      </c>
      <c r="AF229" s="202" t="s">
        <v>852</v>
      </c>
      <c r="AG229" s="202" t="s">
        <v>853</v>
      </c>
    </row>
    <row r="230" spans="1:33" ht="157.5" customHeight="1" x14ac:dyDescent="0.35">
      <c r="A230" s="119">
        <v>202</v>
      </c>
      <c r="B230" s="158" t="s">
        <v>160</v>
      </c>
      <c r="C230" s="158" t="s">
        <v>151</v>
      </c>
      <c r="D230" s="162">
        <v>80101706</v>
      </c>
      <c r="E230" s="163" t="s">
        <v>409</v>
      </c>
      <c r="F230" s="162" t="s">
        <v>60</v>
      </c>
      <c r="G230" s="151">
        <v>1</v>
      </c>
      <c r="H230" s="151" t="s">
        <v>87</v>
      </c>
      <c r="I230" s="152">
        <v>11.4</v>
      </c>
      <c r="J230" s="153" t="s">
        <v>88</v>
      </c>
      <c r="K230" s="151" t="s">
        <v>96</v>
      </c>
      <c r="L230" s="151" t="s">
        <v>161</v>
      </c>
      <c r="M230" s="155">
        <v>48439283</v>
      </c>
      <c r="N230" s="156">
        <v>48439283</v>
      </c>
      <c r="O230" s="151" t="s">
        <v>64</v>
      </c>
      <c r="P230" s="151" t="s">
        <v>65</v>
      </c>
      <c r="Q230" s="164" t="s">
        <v>131</v>
      </c>
      <c r="S230" s="199" t="s">
        <v>859</v>
      </c>
      <c r="T230" s="202" t="s">
        <v>860</v>
      </c>
      <c r="U230" s="201">
        <v>44204</v>
      </c>
      <c r="V230" s="202" t="s">
        <v>861</v>
      </c>
      <c r="W230" s="203" t="s">
        <v>507</v>
      </c>
      <c r="X230" s="116">
        <v>48439283</v>
      </c>
      <c r="Y230" s="117">
        <v>0</v>
      </c>
      <c r="Z230" s="116">
        <v>48439283</v>
      </c>
      <c r="AA230" s="202" t="s">
        <v>862</v>
      </c>
      <c r="AB230" s="203">
        <v>7721</v>
      </c>
      <c r="AC230" s="202" t="s">
        <v>501</v>
      </c>
      <c r="AD230" s="206">
        <v>44204</v>
      </c>
      <c r="AE230" s="206">
        <v>44550</v>
      </c>
      <c r="AF230" s="202" t="s">
        <v>852</v>
      </c>
      <c r="AG230" s="202" t="s">
        <v>853</v>
      </c>
    </row>
    <row r="231" spans="1:33" ht="157.5" customHeight="1" x14ac:dyDescent="0.35">
      <c r="A231" s="119">
        <v>203</v>
      </c>
      <c r="B231" s="158" t="s">
        <v>160</v>
      </c>
      <c r="C231" s="158" t="s">
        <v>151</v>
      </c>
      <c r="D231" s="162">
        <v>80101706</v>
      </c>
      <c r="E231" s="163" t="s">
        <v>410</v>
      </c>
      <c r="F231" s="162" t="s">
        <v>60</v>
      </c>
      <c r="G231" s="151">
        <v>1</v>
      </c>
      <c r="H231" s="151" t="s">
        <v>87</v>
      </c>
      <c r="I231" s="152">
        <v>11.4</v>
      </c>
      <c r="J231" s="153" t="s">
        <v>88</v>
      </c>
      <c r="K231" s="151" t="s">
        <v>96</v>
      </c>
      <c r="L231" s="151" t="s">
        <v>161</v>
      </c>
      <c r="M231" s="155">
        <v>64110816</v>
      </c>
      <c r="N231" s="156">
        <v>64110816</v>
      </c>
      <c r="O231" s="151" t="s">
        <v>64</v>
      </c>
      <c r="P231" s="151" t="s">
        <v>65</v>
      </c>
      <c r="Q231" s="164" t="s">
        <v>131</v>
      </c>
      <c r="S231" s="199" t="s">
        <v>863</v>
      </c>
      <c r="T231" s="202" t="s">
        <v>864</v>
      </c>
      <c r="U231" s="201">
        <v>44204</v>
      </c>
      <c r="V231" s="202" t="s">
        <v>865</v>
      </c>
      <c r="W231" s="203" t="s">
        <v>507</v>
      </c>
      <c r="X231" s="116">
        <v>64110816</v>
      </c>
      <c r="Y231" s="117">
        <v>0</v>
      </c>
      <c r="Z231" s="116">
        <v>64110816</v>
      </c>
      <c r="AA231" s="202" t="s">
        <v>866</v>
      </c>
      <c r="AB231" s="203">
        <v>8021</v>
      </c>
      <c r="AC231" s="202" t="s">
        <v>501</v>
      </c>
      <c r="AD231" s="206">
        <v>44205</v>
      </c>
      <c r="AE231" s="206">
        <v>44550</v>
      </c>
      <c r="AF231" s="202" t="s">
        <v>852</v>
      </c>
      <c r="AG231" s="202" t="s">
        <v>853</v>
      </c>
    </row>
    <row r="232" spans="1:33" ht="157.5" customHeight="1" x14ac:dyDescent="0.35">
      <c r="A232" s="119">
        <v>204</v>
      </c>
      <c r="B232" s="158" t="s">
        <v>160</v>
      </c>
      <c r="C232" s="158" t="s">
        <v>151</v>
      </c>
      <c r="D232" s="162">
        <v>80101706</v>
      </c>
      <c r="E232" s="163" t="s">
        <v>411</v>
      </c>
      <c r="F232" s="162" t="s">
        <v>60</v>
      </c>
      <c r="G232" s="151">
        <v>1</v>
      </c>
      <c r="H232" s="151" t="s">
        <v>87</v>
      </c>
      <c r="I232" s="152">
        <v>11.4</v>
      </c>
      <c r="J232" s="153" t="s">
        <v>88</v>
      </c>
      <c r="K232" s="151" t="s">
        <v>96</v>
      </c>
      <c r="L232" s="151" t="s">
        <v>161</v>
      </c>
      <c r="M232" s="155">
        <v>27456155</v>
      </c>
      <c r="N232" s="156">
        <v>27456155</v>
      </c>
      <c r="O232" s="151" t="s">
        <v>64</v>
      </c>
      <c r="P232" s="151" t="s">
        <v>65</v>
      </c>
      <c r="Q232" s="164" t="s">
        <v>131</v>
      </c>
      <c r="S232" s="199" t="s">
        <v>867</v>
      </c>
      <c r="T232" s="202" t="s">
        <v>868</v>
      </c>
      <c r="U232" s="201">
        <v>44204</v>
      </c>
      <c r="V232" s="202" t="s">
        <v>869</v>
      </c>
      <c r="W232" s="203" t="s">
        <v>499</v>
      </c>
      <c r="X232" s="116">
        <v>27456155</v>
      </c>
      <c r="Y232" s="117">
        <v>0</v>
      </c>
      <c r="Z232" s="116">
        <v>27456155</v>
      </c>
      <c r="AA232" s="202" t="s">
        <v>870</v>
      </c>
      <c r="AB232" s="203">
        <v>8321</v>
      </c>
      <c r="AC232" s="202" t="s">
        <v>501</v>
      </c>
      <c r="AD232" s="206">
        <v>44205</v>
      </c>
      <c r="AE232" s="206">
        <v>44550</v>
      </c>
      <c r="AF232" s="202" t="s">
        <v>852</v>
      </c>
      <c r="AG232" s="202" t="s">
        <v>853</v>
      </c>
    </row>
    <row r="233" spans="1:33" ht="157.5" customHeight="1" x14ac:dyDescent="0.35">
      <c r="A233" s="119">
        <v>205</v>
      </c>
      <c r="B233" s="158" t="s">
        <v>160</v>
      </c>
      <c r="C233" s="158" t="s">
        <v>151</v>
      </c>
      <c r="D233" s="162">
        <v>80101706</v>
      </c>
      <c r="E233" s="163" t="s">
        <v>412</v>
      </c>
      <c r="F233" s="162" t="s">
        <v>60</v>
      </c>
      <c r="G233" s="151">
        <v>1</v>
      </c>
      <c r="H233" s="151" t="s">
        <v>87</v>
      </c>
      <c r="I233" s="152">
        <v>11.4</v>
      </c>
      <c r="J233" s="153" t="s">
        <v>88</v>
      </c>
      <c r="K233" s="151" t="s">
        <v>96</v>
      </c>
      <c r="L233" s="151" t="s">
        <v>161</v>
      </c>
      <c r="M233" s="155">
        <v>27456155</v>
      </c>
      <c r="N233" s="156">
        <v>27456155</v>
      </c>
      <c r="O233" s="151" t="s">
        <v>64</v>
      </c>
      <c r="P233" s="151" t="s">
        <v>65</v>
      </c>
      <c r="Q233" s="164" t="s">
        <v>131</v>
      </c>
      <c r="S233" s="199" t="s">
        <v>871</v>
      </c>
      <c r="T233" s="202" t="s">
        <v>872</v>
      </c>
      <c r="U233" s="201">
        <v>44204</v>
      </c>
      <c r="V233" s="202" t="s">
        <v>873</v>
      </c>
      <c r="W233" s="203" t="s">
        <v>499</v>
      </c>
      <c r="X233" s="116">
        <v>27456155</v>
      </c>
      <c r="Y233" s="117">
        <v>0</v>
      </c>
      <c r="Z233" s="116">
        <v>27456155</v>
      </c>
      <c r="AA233" s="202" t="s">
        <v>874</v>
      </c>
      <c r="AB233" s="203">
        <v>8521</v>
      </c>
      <c r="AC233" s="202" t="s">
        <v>501</v>
      </c>
      <c r="AD233" s="206">
        <v>44204</v>
      </c>
      <c r="AE233" s="206">
        <v>44550</v>
      </c>
      <c r="AF233" s="202" t="s">
        <v>852</v>
      </c>
      <c r="AG233" s="202" t="s">
        <v>853</v>
      </c>
    </row>
    <row r="234" spans="1:33" ht="157.5" customHeight="1" x14ac:dyDescent="0.35">
      <c r="A234" s="119">
        <v>206</v>
      </c>
      <c r="B234" s="158" t="s">
        <v>160</v>
      </c>
      <c r="C234" s="158" t="s">
        <v>151</v>
      </c>
      <c r="D234" s="162">
        <v>80101706</v>
      </c>
      <c r="E234" s="163" t="s">
        <v>413</v>
      </c>
      <c r="F234" s="162" t="s">
        <v>60</v>
      </c>
      <c r="G234" s="151">
        <v>1</v>
      </c>
      <c r="H234" s="151" t="s">
        <v>87</v>
      </c>
      <c r="I234" s="152">
        <v>11.4</v>
      </c>
      <c r="J234" s="153" t="s">
        <v>88</v>
      </c>
      <c r="K234" s="151" t="s">
        <v>96</v>
      </c>
      <c r="L234" s="151" t="s">
        <v>161</v>
      </c>
      <c r="M234" s="155">
        <v>27456155</v>
      </c>
      <c r="N234" s="156">
        <v>27456155</v>
      </c>
      <c r="O234" s="151" t="s">
        <v>64</v>
      </c>
      <c r="P234" s="151" t="s">
        <v>65</v>
      </c>
      <c r="Q234" s="164" t="s">
        <v>131</v>
      </c>
      <c r="S234" s="199" t="s">
        <v>875</v>
      </c>
      <c r="T234" s="202" t="s">
        <v>876</v>
      </c>
      <c r="U234" s="201">
        <v>44204</v>
      </c>
      <c r="V234" s="202" t="s">
        <v>873</v>
      </c>
      <c r="W234" s="203" t="s">
        <v>499</v>
      </c>
      <c r="X234" s="116">
        <v>27456155</v>
      </c>
      <c r="Y234" s="117">
        <v>0</v>
      </c>
      <c r="Z234" s="116">
        <v>27456155</v>
      </c>
      <c r="AA234" s="202" t="s">
        <v>870</v>
      </c>
      <c r="AB234" s="203">
        <v>8621</v>
      </c>
      <c r="AC234" s="202" t="s">
        <v>501</v>
      </c>
      <c r="AD234" s="206">
        <v>44205</v>
      </c>
      <c r="AE234" s="206">
        <v>44550</v>
      </c>
      <c r="AF234" s="202" t="s">
        <v>852</v>
      </c>
      <c r="AG234" s="202" t="s">
        <v>853</v>
      </c>
    </row>
    <row r="235" spans="1:33" ht="157.5" customHeight="1" x14ac:dyDescent="0.35">
      <c r="A235" s="119">
        <v>207</v>
      </c>
      <c r="B235" s="158" t="s">
        <v>160</v>
      </c>
      <c r="C235" s="158" t="s">
        <v>151</v>
      </c>
      <c r="D235" s="162">
        <v>80101706</v>
      </c>
      <c r="E235" s="163" t="s">
        <v>414</v>
      </c>
      <c r="F235" s="162" t="s">
        <v>60</v>
      </c>
      <c r="G235" s="151">
        <v>1</v>
      </c>
      <c r="H235" s="151" t="s">
        <v>87</v>
      </c>
      <c r="I235" s="152">
        <v>11.4</v>
      </c>
      <c r="J235" s="153" t="s">
        <v>88</v>
      </c>
      <c r="K235" s="151" t="s">
        <v>96</v>
      </c>
      <c r="L235" s="151" t="s">
        <v>161</v>
      </c>
      <c r="M235" s="155">
        <v>27456155</v>
      </c>
      <c r="N235" s="156">
        <v>27456155</v>
      </c>
      <c r="O235" s="151" t="s">
        <v>64</v>
      </c>
      <c r="P235" s="151" t="s">
        <v>65</v>
      </c>
      <c r="Q235" s="164" t="s">
        <v>131</v>
      </c>
      <c r="S235" s="199" t="s">
        <v>877</v>
      </c>
      <c r="T235" s="202" t="s">
        <v>878</v>
      </c>
      <c r="U235" s="201">
        <v>44204</v>
      </c>
      <c r="V235" s="202" t="s">
        <v>873</v>
      </c>
      <c r="W235" s="203" t="s">
        <v>499</v>
      </c>
      <c r="X235" s="116">
        <v>27456155</v>
      </c>
      <c r="Y235" s="117">
        <v>0</v>
      </c>
      <c r="Z235" s="116">
        <v>27456155</v>
      </c>
      <c r="AA235" s="202" t="s">
        <v>870</v>
      </c>
      <c r="AB235" s="203">
        <v>8721</v>
      </c>
      <c r="AC235" s="202" t="s">
        <v>501</v>
      </c>
      <c r="AD235" s="206">
        <v>44205</v>
      </c>
      <c r="AE235" s="206">
        <v>44550</v>
      </c>
      <c r="AF235" s="202" t="s">
        <v>852</v>
      </c>
      <c r="AG235" s="202" t="s">
        <v>853</v>
      </c>
    </row>
    <row r="236" spans="1:33" ht="157.5" customHeight="1" x14ac:dyDescent="0.35">
      <c r="A236" s="119">
        <v>208</v>
      </c>
      <c r="B236" s="158" t="s">
        <v>160</v>
      </c>
      <c r="C236" s="158" t="s">
        <v>151</v>
      </c>
      <c r="D236" s="162">
        <v>80101706</v>
      </c>
      <c r="E236" s="163" t="s">
        <v>415</v>
      </c>
      <c r="F236" s="162" t="s">
        <v>60</v>
      </c>
      <c r="G236" s="151">
        <v>1</v>
      </c>
      <c r="H236" s="151" t="s">
        <v>87</v>
      </c>
      <c r="I236" s="152">
        <v>11.4</v>
      </c>
      <c r="J236" s="153" t="s">
        <v>88</v>
      </c>
      <c r="K236" s="151" t="s">
        <v>96</v>
      </c>
      <c r="L236" s="151" t="s">
        <v>161</v>
      </c>
      <c r="M236" s="155">
        <v>27456155</v>
      </c>
      <c r="N236" s="156">
        <v>27456155</v>
      </c>
      <c r="O236" s="151" t="s">
        <v>64</v>
      </c>
      <c r="P236" s="151" t="s">
        <v>65</v>
      </c>
      <c r="Q236" s="164" t="s">
        <v>131</v>
      </c>
      <c r="S236" s="199" t="s">
        <v>879</v>
      </c>
      <c r="T236" s="202" t="s">
        <v>880</v>
      </c>
      <c r="U236" s="201">
        <v>44204</v>
      </c>
      <c r="V236" s="202" t="s">
        <v>881</v>
      </c>
      <c r="W236" s="203" t="s">
        <v>499</v>
      </c>
      <c r="X236" s="116">
        <v>27456155</v>
      </c>
      <c r="Y236" s="117">
        <v>0</v>
      </c>
      <c r="Z236" s="116">
        <v>27456155</v>
      </c>
      <c r="AA236" s="202" t="s">
        <v>870</v>
      </c>
      <c r="AB236" s="203">
        <v>8821</v>
      </c>
      <c r="AC236" s="202" t="s">
        <v>501</v>
      </c>
      <c r="AD236" s="206">
        <v>44205</v>
      </c>
      <c r="AE236" s="206">
        <v>44550</v>
      </c>
      <c r="AF236" s="202" t="s">
        <v>852</v>
      </c>
      <c r="AG236" s="202" t="s">
        <v>853</v>
      </c>
    </row>
    <row r="237" spans="1:33" ht="157.5" customHeight="1" x14ac:dyDescent="0.35">
      <c r="A237" s="119">
        <v>209</v>
      </c>
      <c r="B237" s="158" t="s">
        <v>160</v>
      </c>
      <c r="C237" s="158" t="s">
        <v>151</v>
      </c>
      <c r="D237" s="162">
        <v>80101706</v>
      </c>
      <c r="E237" s="163" t="s">
        <v>416</v>
      </c>
      <c r="F237" s="162" t="s">
        <v>60</v>
      </c>
      <c r="G237" s="151">
        <v>1</v>
      </c>
      <c r="H237" s="151" t="s">
        <v>87</v>
      </c>
      <c r="I237" s="152">
        <v>11.4</v>
      </c>
      <c r="J237" s="153" t="s">
        <v>88</v>
      </c>
      <c r="K237" s="151" t="s">
        <v>96</v>
      </c>
      <c r="L237" s="151" t="s">
        <v>161</v>
      </c>
      <c r="M237" s="155">
        <v>27456155</v>
      </c>
      <c r="N237" s="156">
        <v>27456155</v>
      </c>
      <c r="O237" s="151" t="s">
        <v>64</v>
      </c>
      <c r="P237" s="151" t="s">
        <v>65</v>
      </c>
      <c r="Q237" s="164" t="s">
        <v>131</v>
      </c>
      <c r="S237" s="199" t="s">
        <v>882</v>
      </c>
      <c r="T237" s="202" t="s">
        <v>883</v>
      </c>
      <c r="U237" s="201">
        <v>44204</v>
      </c>
      <c r="V237" s="202" t="s">
        <v>873</v>
      </c>
      <c r="W237" s="203" t="s">
        <v>499</v>
      </c>
      <c r="X237" s="116">
        <v>27456155</v>
      </c>
      <c r="Y237" s="117">
        <v>0</v>
      </c>
      <c r="Z237" s="116">
        <v>27456155</v>
      </c>
      <c r="AA237" s="202" t="s">
        <v>870</v>
      </c>
      <c r="AB237" s="203">
        <v>9221</v>
      </c>
      <c r="AC237" s="202" t="s">
        <v>501</v>
      </c>
      <c r="AD237" s="206">
        <v>44205</v>
      </c>
      <c r="AE237" s="206">
        <v>44550</v>
      </c>
      <c r="AF237" s="202" t="s">
        <v>852</v>
      </c>
      <c r="AG237" s="202" t="s">
        <v>853</v>
      </c>
    </row>
    <row r="238" spans="1:33" ht="157.5" customHeight="1" x14ac:dyDescent="0.35">
      <c r="A238" s="119">
        <v>210</v>
      </c>
      <c r="B238" s="158" t="s">
        <v>175</v>
      </c>
      <c r="C238" s="161" t="s">
        <v>112</v>
      </c>
      <c r="D238" s="162">
        <v>80101706</v>
      </c>
      <c r="E238" s="163" t="s">
        <v>417</v>
      </c>
      <c r="F238" s="162" t="s">
        <v>60</v>
      </c>
      <c r="G238" s="151">
        <v>1</v>
      </c>
      <c r="H238" s="151" t="s">
        <v>87</v>
      </c>
      <c r="I238" s="152">
        <v>11.5</v>
      </c>
      <c r="J238" s="153" t="s">
        <v>88</v>
      </c>
      <c r="K238" s="151" t="s">
        <v>96</v>
      </c>
      <c r="L238" s="151" t="s">
        <v>177</v>
      </c>
      <c r="M238" s="155">
        <v>101200000</v>
      </c>
      <c r="N238" s="156">
        <v>101200000</v>
      </c>
      <c r="O238" s="151" t="s">
        <v>64</v>
      </c>
      <c r="P238" s="151" t="s">
        <v>65</v>
      </c>
      <c r="Q238" s="164" t="s">
        <v>210</v>
      </c>
      <c r="S238" s="199" t="s">
        <v>884</v>
      </c>
      <c r="T238" s="202" t="s">
        <v>885</v>
      </c>
      <c r="U238" s="201">
        <v>44202</v>
      </c>
      <c r="V238" s="202" t="s">
        <v>886</v>
      </c>
      <c r="W238" s="203" t="s">
        <v>507</v>
      </c>
      <c r="X238" s="116">
        <v>101200000</v>
      </c>
      <c r="Y238" s="117">
        <v>0</v>
      </c>
      <c r="Z238" s="116">
        <v>101200000</v>
      </c>
      <c r="AA238" s="202" t="s">
        <v>887</v>
      </c>
      <c r="AB238" s="203">
        <v>1521</v>
      </c>
      <c r="AC238" s="202" t="s">
        <v>888</v>
      </c>
      <c r="AD238" s="206">
        <v>44203</v>
      </c>
      <c r="AE238" s="206">
        <v>44551</v>
      </c>
      <c r="AF238" s="202" t="s">
        <v>889</v>
      </c>
      <c r="AG238" s="202" t="s">
        <v>112</v>
      </c>
    </row>
    <row r="239" spans="1:33" ht="272.45" customHeight="1" x14ac:dyDescent="0.35">
      <c r="A239" s="119">
        <v>211</v>
      </c>
      <c r="B239" s="158" t="s">
        <v>209</v>
      </c>
      <c r="C239" s="161" t="s">
        <v>112</v>
      </c>
      <c r="D239" s="162">
        <v>80101706</v>
      </c>
      <c r="E239" s="163" t="s">
        <v>418</v>
      </c>
      <c r="F239" s="162" t="s">
        <v>60</v>
      </c>
      <c r="G239" s="151">
        <v>1</v>
      </c>
      <c r="H239" s="151" t="s">
        <v>87</v>
      </c>
      <c r="I239" s="152">
        <v>11.3</v>
      </c>
      <c r="J239" s="153" t="s">
        <v>88</v>
      </c>
      <c r="K239" s="151" t="s">
        <v>96</v>
      </c>
      <c r="L239" s="151" t="s">
        <v>177</v>
      </c>
      <c r="M239" s="155">
        <v>93594453</v>
      </c>
      <c r="N239" s="156">
        <v>93594453</v>
      </c>
      <c r="O239" s="151" t="s">
        <v>64</v>
      </c>
      <c r="P239" s="151" t="s">
        <v>65</v>
      </c>
      <c r="Q239" s="164" t="s">
        <v>210</v>
      </c>
      <c r="S239" s="199" t="s">
        <v>890</v>
      </c>
      <c r="T239" s="202" t="s">
        <v>891</v>
      </c>
      <c r="U239" s="201">
        <v>44208</v>
      </c>
      <c r="V239" s="202" t="s">
        <v>892</v>
      </c>
      <c r="W239" s="203" t="s">
        <v>507</v>
      </c>
      <c r="X239" s="116">
        <v>93594453</v>
      </c>
      <c r="Y239" s="117">
        <v>0</v>
      </c>
      <c r="Z239" s="116">
        <v>93594453</v>
      </c>
      <c r="AA239" s="202" t="s">
        <v>893</v>
      </c>
      <c r="AB239" s="203">
        <v>13621</v>
      </c>
      <c r="AC239" s="202" t="s">
        <v>501</v>
      </c>
      <c r="AD239" s="206">
        <v>44210</v>
      </c>
      <c r="AE239" s="206">
        <v>44550</v>
      </c>
      <c r="AF239" s="237" t="s">
        <v>889</v>
      </c>
      <c r="AG239" s="237" t="s">
        <v>112</v>
      </c>
    </row>
    <row r="240" spans="1:33" ht="272.45" customHeight="1" x14ac:dyDescent="0.35">
      <c r="A240" s="119">
        <v>212</v>
      </c>
      <c r="B240" s="158" t="s">
        <v>202</v>
      </c>
      <c r="C240" s="161" t="s">
        <v>1255</v>
      </c>
      <c r="D240" s="162">
        <v>80101706</v>
      </c>
      <c r="E240" s="163" t="s">
        <v>419</v>
      </c>
      <c r="F240" s="162" t="s">
        <v>60</v>
      </c>
      <c r="G240" s="151">
        <v>1</v>
      </c>
      <c r="H240" s="151" t="s">
        <v>94</v>
      </c>
      <c r="I240" s="152">
        <v>9</v>
      </c>
      <c r="J240" s="153" t="s">
        <v>88</v>
      </c>
      <c r="K240" s="151" t="s">
        <v>96</v>
      </c>
      <c r="L240" s="151" t="s">
        <v>177</v>
      </c>
      <c r="M240" s="155">
        <v>102322690</v>
      </c>
      <c r="N240" s="156">
        <v>102322690</v>
      </c>
      <c r="O240" s="151" t="s">
        <v>64</v>
      </c>
      <c r="P240" s="151" t="s">
        <v>65</v>
      </c>
      <c r="Q240" s="164" t="s">
        <v>210</v>
      </c>
      <c r="S240" s="199" t="s">
        <v>1304</v>
      </c>
      <c r="T240" s="202" t="s">
        <v>1305</v>
      </c>
      <c r="U240" s="201">
        <v>44253</v>
      </c>
      <c r="V240" s="202" t="s">
        <v>1306</v>
      </c>
      <c r="W240" s="203" t="s">
        <v>507</v>
      </c>
      <c r="X240" s="116">
        <v>102076666</v>
      </c>
      <c r="Y240" s="117">
        <v>0</v>
      </c>
      <c r="Z240" s="116">
        <v>102076666</v>
      </c>
      <c r="AA240" s="202" t="s">
        <v>1307</v>
      </c>
      <c r="AB240" s="203">
        <v>26121</v>
      </c>
      <c r="AC240" s="202" t="s">
        <v>1308</v>
      </c>
      <c r="AD240" s="206">
        <v>44254</v>
      </c>
      <c r="AE240" s="206">
        <v>44529</v>
      </c>
      <c r="AF240" s="202" t="s">
        <v>555</v>
      </c>
      <c r="AG240" s="202" t="s">
        <v>118</v>
      </c>
    </row>
    <row r="241" spans="1:33" ht="272.45" customHeight="1" x14ac:dyDescent="0.35">
      <c r="A241" s="119">
        <v>213</v>
      </c>
      <c r="B241" s="158" t="s">
        <v>202</v>
      </c>
      <c r="C241" s="161" t="s">
        <v>112</v>
      </c>
      <c r="D241" s="162">
        <v>80101706</v>
      </c>
      <c r="E241" s="163" t="s">
        <v>420</v>
      </c>
      <c r="F241" s="162" t="s">
        <v>60</v>
      </c>
      <c r="G241" s="151">
        <v>1</v>
      </c>
      <c r="H241" s="151" t="s">
        <v>87</v>
      </c>
      <c r="I241" s="152">
        <v>11.2</v>
      </c>
      <c r="J241" s="153" t="s">
        <v>88</v>
      </c>
      <c r="K241" s="151" t="s">
        <v>96</v>
      </c>
      <c r="L241" s="151" t="s">
        <v>177</v>
      </c>
      <c r="M241" s="155">
        <v>67655221</v>
      </c>
      <c r="N241" s="156">
        <v>67655221</v>
      </c>
      <c r="O241" s="151" t="s">
        <v>64</v>
      </c>
      <c r="P241" s="151" t="s">
        <v>65</v>
      </c>
      <c r="Q241" s="164" t="s">
        <v>210</v>
      </c>
      <c r="S241" s="199" t="s">
        <v>894</v>
      </c>
      <c r="T241" s="202" t="s">
        <v>895</v>
      </c>
      <c r="U241" s="201">
        <v>44211</v>
      </c>
      <c r="V241" s="202" t="s">
        <v>896</v>
      </c>
      <c r="W241" s="203" t="s">
        <v>507</v>
      </c>
      <c r="X241" s="116">
        <v>67655221</v>
      </c>
      <c r="Y241" s="117">
        <v>0</v>
      </c>
      <c r="Z241" s="116">
        <v>67655221</v>
      </c>
      <c r="AA241" s="202" t="s">
        <v>619</v>
      </c>
      <c r="AB241" s="203">
        <v>13821</v>
      </c>
      <c r="AC241" s="202" t="s">
        <v>513</v>
      </c>
      <c r="AD241" s="206">
        <v>44211</v>
      </c>
      <c r="AE241" s="206">
        <v>44551</v>
      </c>
      <c r="AF241" s="202" t="s">
        <v>889</v>
      </c>
      <c r="AG241" s="202" t="s">
        <v>112</v>
      </c>
    </row>
    <row r="242" spans="1:33" ht="272.45" customHeight="1" x14ac:dyDescent="0.35">
      <c r="A242" s="119">
        <v>214</v>
      </c>
      <c r="B242" s="158" t="s">
        <v>200</v>
      </c>
      <c r="C242" s="161" t="s">
        <v>112</v>
      </c>
      <c r="D242" s="162">
        <v>80101706</v>
      </c>
      <c r="E242" s="163" t="s">
        <v>421</v>
      </c>
      <c r="F242" s="162" t="s">
        <v>60</v>
      </c>
      <c r="G242" s="151">
        <v>1</v>
      </c>
      <c r="H242" s="151" t="s">
        <v>87</v>
      </c>
      <c r="I242" s="152">
        <v>11.2</v>
      </c>
      <c r="J242" s="153" t="s">
        <v>88</v>
      </c>
      <c r="K242" s="151" t="s">
        <v>96</v>
      </c>
      <c r="L242" s="151" t="s">
        <v>161</v>
      </c>
      <c r="M242" s="155">
        <v>142352179</v>
      </c>
      <c r="N242" s="156">
        <v>142352179</v>
      </c>
      <c r="O242" s="151" t="s">
        <v>64</v>
      </c>
      <c r="P242" s="151" t="s">
        <v>65</v>
      </c>
      <c r="Q242" s="164" t="s">
        <v>210</v>
      </c>
      <c r="S242" s="199" t="s">
        <v>1204</v>
      </c>
      <c r="T242" s="202" t="s">
        <v>1205</v>
      </c>
      <c r="U242" s="201">
        <v>44222</v>
      </c>
      <c r="V242" s="202" t="s">
        <v>1206</v>
      </c>
      <c r="W242" s="203" t="s">
        <v>507</v>
      </c>
      <c r="X242" s="116">
        <v>140833334</v>
      </c>
      <c r="Y242" s="117">
        <v>0</v>
      </c>
      <c r="Z242" s="116">
        <v>140833334</v>
      </c>
      <c r="AA242" s="202" t="s">
        <v>1207</v>
      </c>
      <c r="AB242" s="203">
        <v>21721</v>
      </c>
      <c r="AC242" s="202" t="s">
        <v>501</v>
      </c>
      <c r="AD242" s="206">
        <v>44222</v>
      </c>
      <c r="AE242" s="206">
        <v>44550</v>
      </c>
      <c r="AF242" s="202" t="s">
        <v>1208</v>
      </c>
      <c r="AG242" s="202" t="s">
        <v>112</v>
      </c>
    </row>
    <row r="243" spans="1:33" ht="272.45" customHeight="1" x14ac:dyDescent="0.35">
      <c r="A243" s="119">
        <v>215</v>
      </c>
      <c r="B243" s="158" t="s">
        <v>202</v>
      </c>
      <c r="C243" s="161" t="s">
        <v>112</v>
      </c>
      <c r="D243" s="162">
        <v>80101706</v>
      </c>
      <c r="E243" s="163" t="s">
        <v>422</v>
      </c>
      <c r="F243" s="162" t="s">
        <v>60</v>
      </c>
      <c r="G243" s="151">
        <v>1</v>
      </c>
      <c r="H243" s="151" t="s">
        <v>87</v>
      </c>
      <c r="I243" s="152">
        <v>11</v>
      </c>
      <c r="J243" s="153" t="s">
        <v>88</v>
      </c>
      <c r="K243" s="151" t="s">
        <v>96</v>
      </c>
      <c r="L243" s="151" t="s">
        <v>177</v>
      </c>
      <c r="M243" s="155">
        <v>88557867</v>
      </c>
      <c r="N243" s="156">
        <v>88557867</v>
      </c>
      <c r="O243" s="151" t="s">
        <v>64</v>
      </c>
      <c r="P243" s="151" t="s">
        <v>65</v>
      </c>
      <c r="Q243" s="164" t="s">
        <v>210</v>
      </c>
      <c r="S243" s="199" t="s">
        <v>1209</v>
      </c>
      <c r="T243" s="202" t="s">
        <v>1210</v>
      </c>
      <c r="U243" s="201">
        <v>44221</v>
      </c>
      <c r="V243" s="202" t="s">
        <v>1211</v>
      </c>
      <c r="W243" s="203" t="s">
        <v>507</v>
      </c>
      <c r="X243" s="116">
        <v>88557084</v>
      </c>
      <c r="Y243" s="117">
        <v>0</v>
      </c>
      <c r="Z243" s="116">
        <v>88557084</v>
      </c>
      <c r="AA243" s="202" t="s">
        <v>1212</v>
      </c>
      <c r="AB243" s="203">
        <v>18721</v>
      </c>
      <c r="AC243" s="202" t="s">
        <v>501</v>
      </c>
      <c r="AD243" s="206">
        <v>44222</v>
      </c>
      <c r="AE243" s="206">
        <v>44550</v>
      </c>
      <c r="AF243" s="202" t="s">
        <v>1213</v>
      </c>
      <c r="AG243" s="202" t="s">
        <v>112</v>
      </c>
    </row>
    <row r="244" spans="1:33" ht="272.45" customHeight="1" x14ac:dyDescent="0.35">
      <c r="A244" s="119">
        <v>216</v>
      </c>
      <c r="B244" s="158" t="s">
        <v>202</v>
      </c>
      <c r="C244" s="161" t="s">
        <v>112</v>
      </c>
      <c r="D244" s="162">
        <v>80101706</v>
      </c>
      <c r="E244" s="163" t="s">
        <v>423</v>
      </c>
      <c r="F244" s="162" t="s">
        <v>60</v>
      </c>
      <c r="G244" s="151">
        <v>1</v>
      </c>
      <c r="H244" s="151" t="s">
        <v>87</v>
      </c>
      <c r="I244" s="152">
        <v>10.6</v>
      </c>
      <c r="J244" s="153" t="s">
        <v>88</v>
      </c>
      <c r="K244" s="151" t="s">
        <v>96</v>
      </c>
      <c r="L244" s="151" t="s">
        <v>177</v>
      </c>
      <c r="M244" s="155">
        <v>93573333</v>
      </c>
      <c r="N244" s="156">
        <v>93573333</v>
      </c>
      <c r="O244" s="151" t="s">
        <v>64</v>
      </c>
      <c r="P244" s="151" t="s">
        <v>65</v>
      </c>
      <c r="Q244" s="164" t="s">
        <v>210</v>
      </c>
      <c r="S244" s="199" t="s">
        <v>1214</v>
      </c>
      <c r="T244" s="202" t="s">
        <v>1215</v>
      </c>
      <c r="U244" s="201">
        <v>44245</v>
      </c>
      <c r="V244" s="202" t="s">
        <v>1216</v>
      </c>
      <c r="W244" s="203" t="s">
        <v>507</v>
      </c>
      <c r="X244" s="232">
        <v>83276667</v>
      </c>
      <c r="Y244" s="233">
        <v>0</v>
      </c>
      <c r="Z244" s="232">
        <v>83276667</v>
      </c>
      <c r="AA244" s="202" t="s">
        <v>1217</v>
      </c>
      <c r="AB244" s="234">
        <v>22621</v>
      </c>
      <c r="AC244" s="202" t="s">
        <v>1199</v>
      </c>
      <c r="AD244" s="235">
        <v>44246</v>
      </c>
      <c r="AE244" s="235">
        <v>44551</v>
      </c>
      <c r="AF244" s="202" t="s">
        <v>1219</v>
      </c>
      <c r="AG244" s="202" t="s">
        <v>112</v>
      </c>
    </row>
    <row r="245" spans="1:33" ht="272.45" customHeight="1" x14ac:dyDescent="0.35">
      <c r="A245" s="119">
        <v>217</v>
      </c>
      <c r="B245" s="158" t="s">
        <v>202</v>
      </c>
      <c r="C245" s="161" t="s">
        <v>112</v>
      </c>
      <c r="D245" s="162">
        <v>80101706</v>
      </c>
      <c r="E245" s="163" t="s">
        <v>424</v>
      </c>
      <c r="F245" s="162" t="s">
        <v>60</v>
      </c>
      <c r="G245" s="151">
        <v>1</v>
      </c>
      <c r="H245" s="151" t="s">
        <v>87</v>
      </c>
      <c r="I245" s="152">
        <v>9</v>
      </c>
      <c r="J245" s="153" t="s">
        <v>88</v>
      </c>
      <c r="K245" s="151" t="s">
        <v>96</v>
      </c>
      <c r="L245" s="151" t="s">
        <v>177</v>
      </c>
      <c r="M245" s="155">
        <v>133642080</v>
      </c>
      <c r="N245" s="156">
        <v>133642080</v>
      </c>
      <c r="O245" s="151" t="s">
        <v>64</v>
      </c>
      <c r="P245" s="151" t="s">
        <v>65</v>
      </c>
      <c r="Q245" s="164" t="s">
        <v>210</v>
      </c>
      <c r="R245" s="84"/>
      <c r="S245" s="199" t="s">
        <v>1220</v>
      </c>
      <c r="T245" s="202" t="s">
        <v>1221</v>
      </c>
      <c r="U245" s="201">
        <v>44229</v>
      </c>
      <c r="V245" s="202" t="s">
        <v>1222</v>
      </c>
      <c r="W245" s="203" t="s">
        <v>507</v>
      </c>
      <c r="X245" s="116">
        <v>133642080</v>
      </c>
      <c r="Y245" s="117">
        <v>0</v>
      </c>
      <c r="Z245" s="116">
        <v>133642080</v>
      </c>
      <c r="AA245" s="202" t="s">
        <v>1223</v>
      </c>
      <c r="AB245" s="203">
        <v>15221</v>
      </c>
      <c r="AC245" s="202" t="s">
        <v>1224</v>
      </c>
      <c r="AD245" s="206">
        <v>44229</v>
      </c>
      <c r="AE245" s="206">
        <v>44503</v>
      </c>
      <c r="AF245" s="202" t="s">
        <v>1219</v>
      </c>
      <c r="AG245" s="202" t="s">
        <v>112</v>
      </c>
    </row>
    <row r="246" spans="1:33" ht="272.45" customHeight="1" x14ac:dyDescent="0.35">
      <c r="A246" s="119">
        <v>218</v>
      </c>
      <c r="B246" s="158" t="s">
        <v>160</v>
      </c>
      <c r="C246" s="161" t="s">
        <v>128</v>
      </c>
      <c r="D246" s="162">
        <v>80101706</v>
      </c>
      <c r="E246" s="163" t="s">
        <v>425</v>
      </c>
      <c r="F246" s="162" t="s">
        <v>60</v>
      </c>
      <c r="G246" s="151">
        <v>1</v>
      </c>
      <c r="H246" s="151" t="s">
        <v>87</v>
      </c>
      <c r="I246" s="152">
        <v>11.3</v>
      </c>
      <c r="J246" s="153" t="s">
        <v>88</v>
      </c>
      <c r="K246" s="151" t="s">
        <v>96</v>
      </c>
      <c r="L246" s="151" t="s">
        <v>161</v>
      </c>
      <c r="M246" s="155">
        <v>77215424</v>
      </c>
      <c r="N246" s="156">
        <v>77215424</v>
      </c>
      <c r="O246" s="151" t="s">
        <v>64</v>
      </c>
      <c r="P246" s="151" t="s">
        <v>65</v>
      </c>
      <c r="Q246" s="164" t="s">
        <v>211</v>
      </c>
      <c r="R246" s="84"/>
      <c r="S246" s="199" t="s">
        <v>897</v>
      </c>
      <c r="T246" s="202" t="s">
        <v>898</v>
      </c>
      <c r="U246" s="201">
        <v>44209</v>
      </c>
      <c r="V246" s="202" t="s">
        <v>899</v>
      </c>
      <c r="W246" s="203" t="s">
        <v>507</v>
      </c>
      <c r="X246" s="116">
        <v>77215424</v>
      </c>
      <c r="Y246" s="117">
        <v>0</v>
      </c>
      <c r="Z246" s="116">
        <v>77215424</v>
      </c>
      <c r="AA246" s="202" t="s">
        <v>900</v>
      </c>
      <c r="AB246" s="203">
        <v>13221</v>
      </c>
      <c r="AC246" s="202" t="s">
        <v>501</v>
      </c>
      <c r="AD246" s="206">
        <v>44211</v>
      </c>
      <c r="AE246" s="206">
        <v>44550</v>
      </c>
      <c r="AF246" s="202" t="s">
        <v>901</v>
      </c>
      <c r="AG246" s="202" t="s">
        <v>128</v>
      </c>
    </row>
    <row r="247" spans="1:33" ht="272.45" customHeight="1" x14ac:dyDescent="0.35">
      <c r="A247" s="119">
        <v>219</v>
      </c>
      <c r="B247" s="158" t="s">
        <v>160</v>
      </c>
      <c r="C247" s="161" t="s">
        <v>128</v>
      </c>
      <c r="D247" s="162">
        <v>80101706</v>
      </c>
      <c r="E247" s="163" t="s">
        <v>426</v>
      </c>
      <c r="F247" s="162" t="s">
        <v>60</v>
      </c>
      <c r="G247" s="151">
        <v>1</v>
      </c>
      <c r="H247" s="151" t="s">
        <v>87</v>
      </c>
      <c r="I247" s="152">
        <v>11.4</v>
      </c>
      <c r="J247" s="153" t="s">
        <v>88</v>
      </c>
      <c r="K247" s="151" t="s">
        <v>96</v>
      </c>
      <c r="L247" s="151" t="s">
        <v>161</v>
      </c>
      <c r="M247" s="155">
        <v>39178832</v>
      </c>
      <c r="N247" s="156">
        <v>39178832</v>
      </c>
      <c r="O247" s="151" t="s">
        <v>64</v>
      </c>
      <c r="P247" s="151" t="s">
        <v>65</v>
      </c>
      <c r="Q247" s="164" t="s">
        <v>211</v>
      </c>
      <c r="R247" s="84"/>
      <c r="S247" s="199" t="s">
        <v>902</v>
      </c>
      <c r="T247" s="202" t="s">
        <v>903</v>
      </c>
      <c r="U247" s="201">
        <v>44209</v>
      </c>
      <c r="V247" s="202" t="s">
        <v>904</v>
      </c>
      <c r="W247" s="203" t="s">
        <v>507</v>
      </c>
      <c r="X247" s="116">
        <v>38720379</v>
      </c>
      <c r="Y247" s="117">
        <v>0</v>
      </c>
      <c r="Z247" s="116">
        <v>38720379</v>
      </c>
      <c r="AA247" s="202" t="s">
        <v>905</v>
      </c>
      <c r="AB247" s="203">
        <v>8921</v>
      </c>
      <c r="AC247" s="202" t="s">
        <v>501</v>
      </c>
      <c r="AD247" s="206">
        <v>44211</v>
      </c>
      <c r="AE247" s="206">
        <v>44550</v>
      </c>
      <c r="AF247" s="202" t="s">
        <v>901</v>
      </c>
      <c r="AG247" s="202" t="s">
        <v>128</v>
      </c>
    </row>
    <row r="248" spans="1:33" ht="272.45" customHeight="1" x14ac:dyDescent="0.35">
      <c r="A248" s="119">
        <v>220</v>
      </c>
      <c r="B248" s="158" t="s">
        <v>183</v>
      </c>
      <c r="C248" s="161" t="s">
        <v>128</v>
      </c>
      <c r="D248" s="162">
        <v>80101706</v>
      </c>
      <c r="E248" s="163" t="s">
        <v>427</v>
      </c>
      <c r="F248" s="162" t="s">
        <v>60</v>
      </c>
      <c r="G248" s="151">
        <v>1</v>
      </c>
      <c r="H248" s="151" t="s">
        <v>87</v>
      </c>
      <c r="I248" s="152">
        <v>4.8</v>
      </c>
      <c r="J248" s="153" t="s">
        <v>88</v>
      </c>
      <c r="K248" s="151" t="s">
        <v>96</v>
      </c>
      <c r="L248" s="151" t="s">
        <v>177</v>
      </c>
      <c r="M248" s="155">
        <v>10037867</v>
      </c>
      <c r="N248" s="156">
        <v>10037867</v>
      </c>
      <c r="O248" s="151" t="s">
        <v>64</v>
      </c>
      <c r="P248" s="151" t="s">
        <v>65</v>
      </c>
      <c r="Q248" s="164" t="s">
        <v>211</v>
      </c>
      <c r="R248" s="84"/>
      <c r="S248" s="199" t="s">
        <v>906</v>
      </c>
      <c r="T248" s="202" t="s">
        <v>907</v>
      </c>
      <c r="U248" s="201">
        <v>44202</v>
      </c>
      <c r="V248" s="202" t="s">
        <v>908</v>
      </c>
      <c r="W248" s="203" t="s">
        <v>499</v>
      </c>
      <c r="X248" s="116">
        <v>9968640</v>
      </c>
      <c r="Y248" s="117">
        <v>0</v>
      </c>
      <c r="Z248" s="116">
        <v>9968640</v>
      </c>
      <c r="AA248" s="202" t="s">
        <v>909</v>
      </c>
      <c r="AB248" s="203">
        <v>1621</v>
      </c>
      <c r="AC248" s="202" t="s">
        <v>910</v>
      </c>
      <c r="AD248" s="206">
        <v>44203</v>
      </c>
      <c r="AE248" s="206">
        <v>44347</v>
      </c>
      <c r="AF248" s="202" t="s">
        <v>911</v>
      </c>
      <c r="AG248" s="202" t="s">
        <v>128</v>
      </c>
    </row>
    <row r="249" spans="1:33" ht="272.45" customHeight="1" x14ac:dyDescent="0.35">
      <c r="A249" s="119">
        <v>221</v>
      </c>
      <c r="B249" s="158" t="s">
        <v>183</v>
      </c>
      <c r="C249" s="161" t="s">
        <v>123</v>
      </c>
      <c r="D249" s="162">
        <v>80101706</v>
      </c>
      <c r="E249" s="163" t="s">
        <v>428</v>
      </c>
      <c r="F249" s="162" t="s">
        <v>60</v>
      </c>
      <c r="G249" s="151">
        <v>1</v>
      </c>
      <c r="H249" s="151" t="s">
        <v>80</v>
      </c>
      <c r="I249" s="152">
        <v>9</v>
      </c>
      <c r="J249" s="153" t="s">
        <v>88</v>
      </c>
      <c r="K249" s="151" t="s">
        <v>96</v>
      </c>
      <c r="L249" s="151" t="s">
        <v>177</v>
      </c>
      <c r="M249" s="155">
        <v>29248267</v>
      </c>
      <c r="N249" s="156">
        <v>29248267</v>
      </c>
      <c r="O249" s="151" t="s">
        <v>64</v>
      </c>
      <c r="P249" s="151" t="s">
        <v>65</v>
      </c>
      <c r="Q249" s="164" t="s">
        <v>211</v>
      </c>
      <c r="R249" s="84"/>
      <c r="S249" s="199" t="s">
        <v>1358</v>
      </c>
      <c r="T249" s="202" t="s">
        <v>1359</v>
      </c>
      <c r="U249" s="201">
        <v>44273</v>
      </c>
      <c r="V249" s="202" t="s">
        <v>1360</v>
      </c>
      <c r="W249" s="203" t="s">
        <v>507</v>
      </c>
      <c r="X249" s="116">
        <v>22666667</v>
      </c>
      <c r="Y249" s="218">
        <v>0</v>
      </c>
      <c r="Z249" s="116">
        <v>22666667</v>
      </c>
      <c r="AA249" s="202" t="s">
        <v>1361</v>
      </c>
      <c r="AB249" s="203">
        <v>26821</v>
      </c>
      <c r="AC249" s="202" t="s">
        <v>501</v>
      </c>
      <c r="AD249" s="206">
        <v>44274</v>
      </c>
      <c r="AE249" s="206">
        <v>44550</v>
      </c>
      <c r="AF249" s="202" t="s">
        <v>1337</v>
      </c>
      <c r="AG249" s="202" t="s">
        <v>1362</v>
      </c>
    </row>
    <row r="250" spans="1:33" ht="272.45" customHeight="1" x14ac:dyDescent="0.35">
      <c r="A250" s="119">
        <v>222</v>
      </c>
      <c r="B250" s="158" t="s">
        <v>183</v>
      </c>
      <c r="C250" s="161" t="s">
        <v>128</v>
      </c>
      <c r="D250" s="162">
        <v>80101706</v>
      </c>
      <c r="E250" s="163" t="s">
        <v>429</v>
      </c>
      <c r="F250" s="162" t="s">
        <v>60</v>
      </c>
      <c r="G250" s="151">
        <v>1</v>
      </c>
      <c r="H250" s="151" t="s">
        <v>87</v>
      </c>
      <c r="I250" s="152">
        <v>11</v>
      </c>
      <c r="J250" s="153" t="s">
        <v>88</v>
      </c>
      <c r="K250" s="151" t="s">
        <v>96</v>
      </c>
      <c r="L250" s="151" t="s">
        <v>177</v>
      </c>
      <c r="M250" s="155">
        <v>77000000</v>
      </c>
      <c r="N250" s="156">
        <v>77000000</v>
      </c>
      <c r="O250" s="151" t="s">
        <v>64</v>
      </c>
      <c r="P250" s="151" t="s">
        <v>65</v>
      </c>
      <c r="Q250" s="164" t="s">
        <v>211</v>
      </c>
      <c r="S250" s="199" t="s">
        <v>912</v>
      </c>
      <c r="T250" s="202" t="s">
        <v>913</v>
      </c>
      <c r="U250" s="201">
        <v>44211</v>
      </c>
      <c r="V250" s="202" t="s">
        <v>914</v>
      </c>
      <c r="W250" s="203" t="s">
        <v>507</v>
      </c>
      <c r="X250" s="116">
        <v>77000000</v>
      </c>
      <c r="Y250" s="117">
        <v>-233333</v>
      </c>
      <c r="Z250" s="116">
        <v>76766667</v>
      </c>
      <c r="AA250" s="202" t="s">
        <v>915</v>
      </c>
      <c r="AB250" s="203">
        <v>20521</v>
      </c>
      <c r="AC250" s="202" t="s">
        <v>757</v>
      </c>
      <c r="AD250" s="206">
        <v>44214</v>
      </c>
      <c r="AE250" s="206">
        <v>44545</v>
      </c>
      <c r="AF250" s="202" t="s">
        <v>916</v>
      </c>
      <c r="AG250" s="202" t="s">
        <v>713</v>
      </c>
    </row>
    <row r="251" spans="1:33" ht="272.45" customHeight="1" x14ac:dyDescent="0.35">
      <c r="A251" s="119">
        <v>223</v>
      </c>
      <c r="B251" s="158" t="s">
        <v>209</v>
      </c>
      <c r="C251" s="158" t="s">
        <v>166</v>
      </c>
      <c r="D251" s="162">
        <v>80101706</v>
      </c>
      <c r="E251" s="163" t="s">
        <v>430</v>
      </c>
      <c r="F251" s="162" t="s">
        <v>60</v>
      </c>
      <c r="G251" s="151">
        <v>1</v>
      </c>
      <c r="H251" s="151" t="s">
        <v>87</v>
      </c>
      <c r="I251" s="152">
        <v>11</v>
      </c>
      <c r="J251" s="153" t="s">
        <v>88</v>
      </c>
      <c r="K251" s="151" t="s">
        <v>96</v>
      </c>
      <c r="L251" s="151" t="s">
        <v>177</v>
      </c>
      <c r="M251" s="155">
        <v>85989904</v>
      </c>
      <c r="N251" s="156">
        <v>85989904</v>
      </c>
      <c r="O251" s="151" t="s">
        <v>64</v>
      </c>
      <c r="P251" s="151" t="s">
        <v>65</v>
      </c>
      <c r="Q251" s="164" t="s">
        <v>196</v>
      </c>
      <c r="S251" s="199" t="s">
        <v>917</v>
      </c>
      <c r="T251" s="202" t="s">
        <v>918</v>
      </c>
      <c r="U251" s="201">
        <v>44208</v>
      </c>
      <c r="V251" s="202" t="s">
        <v>919</v>
      </c>
      <c r="W251" s="203" t="s">
        <v>507</v>
      </c>
      <c r="X251" s="116">
        <v>85989904</v>
      </c>
      <c r="Y251" s="117">
        <v>0</v>
      </c>
      <c r="Z251" s="116">
        <v>85989904</v>
      </c>
      <c r="AA251" s="202" t="s">
        <v>920</v>
      </c>
      <c r="AB251" s="203">
        <v>17021</v>
      </c>
      <c r="AC251" s="202" t="s">
        <v>501</v>
      </c>
      <c r="AD251" s="206">
        <v>44210</v>
      </c>
      <c r="AE251" s="206">
        <v>44550</v>
      </c>
      <c r="AF251" s="202" t="s">
        <v>612</v>
      </c>
      <c r="AG251" s="202" t="s">
        <v>602</v>
      </c>
    </row>
    <row r="252" spans="1:33" ht="272.45" customHeight="1" x14ac:dyDescent="0.35">
      <c r="A252" s="119">
        <v>224</v>
      </c>
      <c r="B252" s="158" t="s">
        <v>209</v>
      </c>
      <c r="C252" s="158" t="s">
        <v>166</v>
      </c>
      <c r="D252" s="162">
        <v>80101706</v>
      </c>
      <c r="E252" s="163" t="s">
        <v>431</v>
      </c>
      <c r="F252" s="162" t="s">
        <v>60</v>
      </c>
      <c r="G252" s="151">
        <v>1</v>
      </c>
      <c r="H252" s="151" t="s">
        <v>87</v>
      </c>
      <c r="I252" s="152">
        <v>11</v>
      </c>
      <c r="J252" s="153" t="s">
        <v>88</v>
      </c>
      <c r="K252" s="151" t="s">
        <v>96</v>
      </c>
      <c r="L252" s="151" t="s">
        <v>177</v>
      </c>
      <c r="M252" s="155">
        <v>78759732</v>
      </c>
      <c r="N252" s="156">
        <v>78759732</v>
      </c>
      <c r="O252" s="151" t="s">
        <v>64</v>
      </c>
      <c r="P252" s="151" t="s">
        <v>65</v>
      </c>
      <c r="Q252" s="164" t="s">
        <v>196</v>
      </c>
      <c r="S252" s="199" t="s">
        <v>921</v>
      </c>
      <c r="T252" s="202" t="s">
        <v>922</v>
      </c>
      <c r="U252" s="201">
        <v>44208</v>
      </c>
      <c r="V252" s="202" t="s">
        <v>923</v>
      </c>
      <c r="W252" s="203" t="s">
        <v>507</v>
      </c>
      <c r="X252" s="116">
        <v>78759724</v>
      </c>
      <c r="Y252" s="117">
        <v>0</v>
      </c>
      <c r="Z252" s="116">
        <v>78759724</v>
      </c>
      <c r="AA252" s="202" t="s">
        <v>924</v>
      </c>
      <c r="AB252" s="203">
        <v>16121</v>
      </c>
      <c r="AC252" s="202" t="s">
        <v>501</v>
      </c>
      <c r="AD252" s="206">
        <v>44210</v>
      </c>
      <c r="AE252" s="206">
        <v>44550</v>
      </c>
      <c r="AF252" s="202" t="s">
        <v>607</v>
      </c>
      <c r="AG252" s="202" t="s">
        <v>602</v>
      </c>
    </row>
    <row r="253" spans="1:33" ht="272.45" customHeight="1" x14ac:dyDescent="0.35">
      <c r="A253" s="119">
        <v>225</v>
      </c>
      <c r="B253" s="158" t="s">
        <v>209</v>
      </c>
      <c r="C253" s="158" t="s">
        <v>166</v>
      </c>
      <c r="D253" s="162">
        <v>80101706</v>
      </c>
      <c r="E253" s="163" t="s">
        <v>432</v>
      </c>
      <c r="F253" s="162" t="s">
        <v>60</v>
      </c>
      <c r="G253" s="151">
        <v>1</v>
      </c>
      <c r="H253" s="151" t="s">
        <v>80</v>
      </c>
      <c r="I253" s="152">
        <v>9</v>
      </c>
      <c r="J253" s="153" t="s">
        <v>88</v>
      </c>
      <c r="K253" s="151" t="s">
        <v>96</v>
      </c>
      <c r="L253" s="151" t="s">
        <v>177</v>
      </c>
      <c r="M253" s="155">
        <v>100197292.8</v>
      </c>
      <c r="N253" s="155">
        <v>100197292.8</v>
      </c>
      <c r="O253" s="151"/>
      <c r="P253" s="151" t="s">
        <v>65</v>
      </c>
      <c r="Q253" s="164" t="s">
        <v>196</v>
      </c>
      <c r="S253" s="199" t="s">
        <v>1363</v>
      </c>
      <c r="T253" s="202" t="s">
        <v>1364</v>
      </c>
      <c r="U253" s="201">
        <v>44284</v>
      </c>
      <c r="V253" s="202" t="s">
        <v>1365</v>
      </c>
      <c r="W253" s="203" t="s">
        <v>507</v>
      </c>
      <c r="X253" s="116">
        <v>79246951</v>
      </c>
      <c r="Y253" s="218">
        <v>0</v>
      </c>
      <c r="Z253" s="116">
        <v>79246951</v>
      </c>
      <c r="AA253" s="202" t="s">
        <v>1366</v>
      </c>
      <c r="AB253" s="234">
        <v>27121</v>
      </c>
      <c r="AC253" s="202" t="s">
        <v>501</v>
      </c>
      <c r="AD253" s="206">
        <v>44284</v>
      </c>
      <c r="AE253" s="206">
        <v>44550</v>
      </c>
      <c r="AF253" s="202" t="s">
        <v>1368</v>
      </c>
      <c r="AG253" s="202" t="s">
        <v>602</v>
      </c>
    </row>
    <row r="254" spans="1:33" ht="272.45" customHeight="1" x14ac:dyDescent="0.35">
      <c r="A254" s="119">
        <v>226</v>
      </c>
      <c r="B254" s="158" t="s">
        <v>209</v>
      </c>
      <c r="C254" s="158" t="s">
        <v>166</v>
      </c>
      <c r="D254" s="162">
        <v>80101706</v>
      </c>
      <c r="E254" s="163" t="s">
        <v>433</v>
      </c>
      <c r="F254" s="162" t="s">
        <v>60</v>
      </c>
      <c r="G254" s="151">
        <v>1</v>
      </c>
      <c r="H254" s="151" t="s">
        <v>87</v>
      </c>
      <c r="I254" s="152">
        <v>11</v>
      </c>
      <c r="J254" s="153" t="s">
        <v>88</v>
      </c>
      <c r="K254" s="151" t="s">
        <v>96</v>
      </c>
      <c r="L254" s="151" t="s">
        <v>177</v>
      </c>
      <c r="M254" s="155">
        <v>102322690</v>
      </c>
      <c r="N254" s="156">
        <v>102322690</v>
      </c>
      <c r="O254" s="151" t="s">
        <v>64</v>
      </c>
      <c r="P254" s="151" t="s">
        <v>65</v>
      </c>
      <c r="Q254" s="164" t="s">
        <v>196</v>
      </c>
      <c r="S254" s="199" t="s">
        <v>925</v>
      </c>
      <c r="T254" s="202" t="s">
        <v>926</v>
      </c>
      <c r="U254" s="201">
        <v>44209</v>
      </c>
      <c r="V254" s="202" t="s">
        <v>927</v>
      </c>
      <c r="W254" s="203" t="s">
        <v>507</v>
      </c>
      <c r="X254" s="116">
        <v>102322690</v>
      </c>
      <c r="Y254" s="117">
        <v>0</v>
      </c>
      <c r="Z254" s="116">
        <v>102322690</v>
      </c>
      <c r="AA254" s="202" t="s">
        <v>928</v>
      </c>
      <c r="AB254" s="203">
        <v>13521</v>
      </c>
      <c r="AC254" s="202" t="s">
        <v>501</v>
      </c>
      <c r="AD254" s="206">
        <v>44210</v>
      </c>
      <c r="AE254" s="206">
        <v>44550</v>
      </c>
      <c r="AF254" s="202" t="s">
        <v>612</v>
      </c>
      <c r="AG254" s="202" t="s">
        <v>602</v>
      </c>
    </row>
    <row r="255" spans="1:33" ht="272.45" customHeight="1" x14ac:dyDescent="0.35">
      <c r="A255" s="119">
        <v>227</v>
      </c>
      <c r="B255" s="158" t="s">
        <v>209</v>
      </c>
      <c r="C255" s="158" t="s">
        <v>166</v>
      </c>
      <c r="D255" s="162">
        <v>80101706</v>
      </c>
      <c r="E255" s="163" t="s">
        <v>434</v>
      </c>
      <c r="F255" s="162" t="s">
        <v>60</v>
      </c>
      <c r="G255" s="151">
        <v>1</v>
      </c>
      <c r="H255" s="151" t="s">
        <v>87</v>
      </c>
      <c r="I255" s="152">
        <v>11</v>
      </c>
      <c r="J255" s="153" t="s">
        <v>88</v>
      </c>
      <c r="K255" s="151" t="s">
        <v>96</v>
      </c>
      <c r="L255" s="151" t="s">
        <v>177</v>
      </c>
      <c r="M255" s="155">
        <v>72577722</v>
      </c>
      <c r="N255" s="156">
        <v>72577722</v>
      </c>
      <c r="O255" s="151" t="s">
        <v>64</v>
      </c>
      <c r="P255" s="151" t="s">
        <v>65</v>
      </c>
      <c r="Q255" s="164" t="s">
        <v>196</v>
      </c>
      <c r="S255" s="199" t="s">
        <v>929</v>
      </c>
      <c r="T255" s="202" t="s">
        <v>930</v>
      </c>
      <c r="U255" s="201">
        <v>44210</v>
      </c>
      <c r="V255" s="202" t="s">
        <v>931</v>
      </c>
      <c r="W255" s="203" t="s">
        <v>507</v>
      </c>
      <c r="X255" s="116">
        <v>72577722</v>
      </c>
      <c r="Y255" s="117">
        <v>0</v>
      </c>
      <c r="Z255" s="116">
        <v>72577722</v>
      </c>
      <c r="AA255" s="202" t="s">
        <v>932</v>
      </c>
      <c r="AB255" s="203">
        <v>21121</v>
      </c>
      <c r="AC255" s="202" t="s">
        <v>501</v>
      </c>
      <c r="AD255" s="206">
        <v>44212</v>
      </c>
      <c r="AE255" s="206">
        <v>44550</v>
      </c>
      <c r="AF255" s="202" t="s">
        <v>933</v>
      </c>
      <c r="AG255" s="202" t="s">
        <v>602</v>
      </c>
    </row>
    <row r="256" spans="1:33" ht="272.45" customHeight="1" x14ac:dyDescent="0.35">
      <c r="A256" s="119">
        <v>228</v>
      </c>
      <c r="B256" s="158" t="s">
        <v>209</v>
      </c>
      <c r="C256" s="158" t="s">
        <v>166</v>
      </c>
      <c r="D256" s="162">
        <v>80101706</v>
      </c>
      <c r="E256" s="163" t="s">
        <v>435</v>
      </c>
      <c r="F256" s="162" t="s">
        <v>60</v>
      </c>
      <c r="G256" s="151">
        <v>1</v>
      </c>
      <c r="H256" s="151" t="s">
        <v>87</v>
      </c>
      <c r="I256" s="152">
        <v>11</v>
      </c>
      <c r="J256" s="153" t="s">
        <v>88</v>
      </c>
      <c r="K256" s="151" t="s">
        <v>96</v>
      </c>
      <c r="L256" s="151" t="s">
        <v>177</v>
      </c>
      <c r="M256" s="155">
        <v>72362358</v>
      </c>
      <c r="N256" s="156">
        <v>72362358</v>
      </c>
      <c r="O256" s="151" t="s">
        <v>64</v>
      </c>
      <c r="P256" s="151" t="s">
        <v>65</v>
      </c>
      <c r="Q256" s="164" t="s">
        <v>196</v>
      </c>
      <c r="S256" s="199" t="s">
        <v>934</v>
      </c>
      <c r="T256" s="202" t="s">
        <v>935</v>
      </c>
      <c r="U256" s="201">
        <v>44211</v>
      </c>
      <c r="V256" s="202" t="s">
        <v>936</v>
      </c>
      <c r="W256" s="203" t="s">
        <v>507</v>
      </c>
      <c r="X256" s="116">
        <v>72362358</v>
      </c>
      <c r="Y256" s="117">
        <v>-430727</v>
      </c>
      <c r="Z256" s="116">
        <v>71931631</v>
      </c>
      <c r="AA256" s="202" t="s">
        <v>937</v>
      </c>
      <c r="AB256" s="203">
        <v>13421</v>
      </c>
      <c r="AC256" s="202" t="s">
        <v>501</v>
      </c>
      <c r="AD256" s="206">
        <v>44214</v>
      </c>
      <c r="AE256" s="206">
        <v>44550</v>
      </c>
      <c r="AF256" s="202" t="s">
        <v>938</v>
      </c>
      <c r="AG256" s="202" t="s">
        <v>602</v>
      </c>
    </row>
    <row r="257" spans="1:33" ht="272.45" customHeight="1" x14ac:dyDescent="0.35">
      <c r="A257" s="119">
        <v>229</v>
      </c>
      <c r="B257" s="158" t="s">
        <v>209</v>
      </c>
      <c r="C257" s="158" t="s">
        <v>166</v>
      </c>
      <c r="D257" s="162">
        <v>80101706</v>
      </c>
      <c r="E257" s="163" t="s">
        <v>436</v>
      </c>
      <c r="F257" s="162" t="s">
        <v>60</v>
      </c>
      <c r="G257" s="151">
        <v>1</v>
      </c>
      <c r="H257" s="151" t="s">
        <v>87</v>
      </c>
      <c r="I257" s="152">
        <v>11</v>
      </c>
      <c r="J257" s="153" t="s">
        <v>88</v>
      </c>
      <c r="K257" s="151" t="s">
        <v>96</v>
      </c>
      <c r="L257" s="151" t="s">
        <v>177</v>
      </c>
      <c r="M257" s="155">
        <v>72362358</v>
      </c>
      <c r="N257" s="156">
        <v>72362358</v>
      </c>
      <c r="O257" s="151" t="s">
        <v>64</v>
      </c>
      <c r="P257" s="151" t="s">
        <v>65</v>
      </c>
      <c r="Q257" s="164" t="s">
        <v>196</v>
      </c>
      <c r="S257" s="199" t="s">
        <v>939</v>
      </c>
      <c r="T257" s="202" t="s">
        <v>940</v>
      </c>
      <c r="U257" s="201">
        <v>44210</v>
      </c>
      <c r="V257" s="202" t="s">
        <v>936</v>
      </c>
      <c r="W257" s="203" t="s">
        <v>507</v>
      </c>
      <c r="X257" s="116">
        <v>72362358</v>
      </c>
      <c r="Y257" s="117">
        <v>-430727</v>
      </c>
      <c r="Z257" s="116">
        <v>71931631</v>
      </c>
      <c r="AA257" s="202" t="s">
        <v>937</v>
      </c>
      <c r="AB257" s="203">
        <v>19221</v>
      </c>
      <c r="AC257" s="202" t="s">
        <v>501</v>
      </c>
      <c r="AD257" s="206">
        <v>44214</v>
      </c>
      <c r="AE257" s="206">
        <v>44550</v>
      </c>
      <c r="AF257" s="202" t="s">
        <v>938</v>
      </c>
      <c r="AG257" s="202" t="s">
        <v>602</v>
      </c>
    </row>
    <row r="258" spans="1:33" ht="272.45" customHeight="1" x14ac:dyDescent="0.35">
      <c r="A258" s="119">
        <v>230</v>
      </c>
      <c r="B258" s="158" t="s">
        <v>209</v>
      </c>
      <c r="C258" s="158" t="s">
        <v>166</v>
      </c>
      <c r="D258" s="162">
        <v>80101706</v>
      </c>
      <c r="E258" s="163" t="s">
        <v>437</v>
      </c>
      <c r="F258" s="162" t="s">
        <v>60</v>
      </c>
      <c r="G258" s="151">
        <v>1</v>
      </c>
      <c r="H258" s="151" t="s">
        <v>87</v>
      </c>
      <c r="I258" s="152">
        <v>11</v>
      </c>
      <c r="J258" s="153" t="s">
        <v>88</v>
      </c>
      <c r="K258" s="151" t="s">
        <v>96</v>
      </c>
      <c r="L258" s="151" t="s">
        <v>177</v>
      </c>
      <c r="M258" s="155">
        <v>71285537</v>
      </c>
      <c r="N258" s="156">
        <v>71285537</v>
      </c>
      <c r="O258" s="151" t="s">
        <v>64</v>
      </c>
      <c r="P258" s="151" t="s">
        <v>65</v>
      </c>
      <c r="Q258" s="164" t="s">
        <v>196</v>
      </c>
      <c r="S258" s="199" t="s">
        <v>1225</v>
      </c>
      <c r="T258" s="202" t="s">
        <v>1226</v>
      </c>
      <c r="U258" s="201">
        <v>44218</v>
      </c>
      <c r="V258" s="202" t="s">
        <v>936</v>
      </c>
      <c r="W258" s="203" t="s">
        <v>507</v>
      </c>
      <c r="X258" s="232">
        <v>71070175</v>
      </c>
      <c r="Y258" s="233">
        <v>0</v>
      </c>
      <c r="Z258" s="232">
        <v>71070175</v>
      </c>
      <c r="AA258" s="202" t="s">
        <v>1227</v>
      </c>
      <c r="AB258" s="203">
        <v>19321</v>
      </c>
      <c r="AC258" s="202" t="s">
        <v>513</v>
      </c>
      <c r="AD258" s="206">
        <v>44219</v>
      </c>
      <c r="AE258" s="206">
        <v>44551</v>
      </c>
      <c r="AF258" s="202" t="s">
        <v>938</v>
      </c>
      <c r="AG258" s="202" t="s">
        <v>602</v>
      </c>
    </row>
    <row r="259" spans="1:33" ht="272.45" customHeight="1" x14ac:dyDescent="0.35">
      <c r="A259" s="119">
        <v>231</v>
      </c>
      <c r="B259" s="158" t="s">
        <v>209</v>
      </c>
      <c r="C259" s="158" t="s">
        <v>166</v>
      </c>
      <c r="D259" s="162">
        <v>80101706</v>
      </c>
      <c r="E259" s="163" t="s">
        <v>438</v>
      </c>
      <c r="F259" s="162" t="s">
        <v>60</v>
      </c>
      <c r="G259" s="151">
        <v>1</v>
      </c>
      <c r="H259" s="151" t="s">
        <v>87</v>
      </c>
      <c r="I259" s="152">
        <v>11</v>
      </c>
      <c r="J259" s="153" t="s">
        <v>88</v>
      </c>
      <c r="K259" s="151" t="s">
        <v>96</v>
      </c>
      <c r="L259" s="151" t="s">
        <v>177</v>
      </c>
      <c r="M259" s="155">
        <v>71285537</v>
      </c>
      <c r="N259" s="156">
        <v>71285537</v>
      </c>
      <c r="O259" s="151" t="s">
        <v>64</v>
      </c>
      <c r="P259" s="151" t="s">
        <v>65</v>
      </c>
      <c r="Q259" s="164" t="s">
        <v>196</v>
      </c>
      <c r="S259" s="199" t="s">
        <v>941</v>
      </c>
      <c r="T259" s="202" t="s">
        <v>942</v>
      </c>
      <c r="U259" s="201">
        <v>44215</v>
      </c>
      <c r="V259" s="202" t="s">
        <v>936</v>
      </c>
      <c r="W259" s="203" t="s">
        <v>507</v>
      </c>
      <c r="X259" s="116">
        <v>71285537</v>
      </c>
      <c r="Y259" s="117">
        <v>0</v>
      </c>
      <c r="Z259" s="116">
        <v>71285537</v>
      </c>
      <c r="AA259" s="202" t="s">
        <v>943</v>
      </c>
      <c r="AB259" s="203">
        <v>21021</v>
      </c>
      <c r="AC259" s="202" t="s">
        <v>501</v>
      </c>
      <c r="AD259" s="206">
        <v>44216</v>
      </c>
      <c r="AE259" s="206">
        <v>44550</v>
      </c>
      <c r="AF259" s="202" t="s">
        <v>938</v>
      </c>
      <c r="AG259" s="202" t="s">
        <v>602</v>
      </c>
    </row>
    <row r="260" spans="1:33" ht="272.45" customHeight="1" x14ac:dyDescent="0.35">
      <c r="A260" s="119">
        <v>232</v>
      </c>
      <c r="B260" s="158" t="s">
        <v>209</v>
      </c>
      <c r="C260" s="158" t="s">
        <v>166</v>
      </c>
      <c r="D260" s="162">
        <v>80101706</v>
      </c>
      <c r="E260" s="163" t="s">
        <v>439</v>
      </c>
      <c r="F260" s="162" t="s">
        <v>60</v>
      </c>
      <c r="G260" s="151">
        <v>1</v>
      </c>
      <c r="H260" s="151" t="s">
        <v>87</v>
      </c>
      <c r="I260" s="152">
        <v>11</v>
      </c>
      <c r="J260" s="153" t="s">
        <v>88</v>
      </c>
      <c r="K260" s="151" t="s">
        <v>96</v>
      </c>
      <c r="L260" s="151" t="s">
        <v>177</v>
      </c>
      <c r="M260" s="155">
        <v>71285537</v>
      </c>
      <c r="N260" s="156">
        <v>71285537</v>
      </c>
      <c r="O260" s="151" t="s">
        <v>64</v>
      </c>
      <c r="P260" s="151" t="s">
        <v>65</v>
      </c>
      <c r="Q260" s="164" t="s">
        <v>196</v>
      </c>
      <c r="S260" s="199" t="s">
        <v>944</v>
      </c>
      <c r="T260" s="202" t="s">
        <v>945</v>
      </c>
      <c r="U260" s="201">
        <v>44215</v>
      </c>
      <c r="V260" s="202" t="s">
        <v>936</v>
      </c>
      <c r="W260" s="203" t="s">
        <v>507</v>
      </c>
      <c r="X260" s="116">
        <v>71285537</v>
      </c>
      <c r="Y260" s="117">
        <v>0</v>
      </c>
      <c r="Z260" s="116">
        <v>71285537</v>
      </c>
      <c r="AA260" s="202" t="s">
        <v>943</v>
      </c>
      <c r="AB260" s="203">
        <v>21221</v>
      </c>
      <c r="AC260" s="202" t="s">
        <v>501</v>
      </c>
      <c r="AD260" s="206">
        <v>44216</v>
      </c>
      <c r="AE260" s="206">
        <v>44550</v>
      </c>
      <c r="AF260" s="202" t="s">
        <v>938</v>
      </c>
      <c r="AG260" s="202" t="s">
        <v>602</v>
      </c>
    </row>
    <row r="261" spans="1:33" ht="272.45" customHeight="1" x14ac:dyDescent="0.35">
      <c r="A261" s="119">
        <v>233</v>
      </c>
      <c r="B261" s="158" t="s">
        <v>209</v>
      </c>
      <c r="C261" s="158" t="s">
        <v>166</v>
      </c>
      <c r="D261" s="162">
        <v>80101706</v>
      </c>
      <c r="E261" s="163" t="s">
        <v>440</v>
      </c>
      <c r="F261" s="162" t="s">
        <v>60</v>
      </c>
      <c r="G261" s="151">
        <v>1</v>
      </c>
      <c r="H261" s="151" t="s">
        <v>87</v>
      </c>
      <c r="I261" s="152">
        <v>11</v>
      </c>
      <c r="J261" s="153" t="s">
        <v>88</v>
      </c>
      <c r="K261" s="151" t="s">
        <v>96</v>
      </c>
      <c r="L261" s="151" t="s">
        <v>177</v>
      </c>
      <c r="M261" s="155">
        <v>75847200</v>
      </c>
      <c r="N261" s="156">
        <v>75847200</v>
      </c>
      <c r="O261" s="151" t="s">
        <v>64</v>
      </c>
      <c r="P261" s="151" t="s">
        <v>65</v>
      </c>
      <c r="Q261" s="164" t="s">
        <v>196</v>
      </c>
      <c r="S261" s="199" t="s">
        <v>946</v>
      </c>
      <c r="T261" s="202" t="s">
        <v>947</v>
      </c>
      <c r="U261" s="201">
        <v>44208</v>
      </c>
      <c r="V261" s="202" t="s">
        <v>948</v>
      </c>
      <c r="W261" s="203" t="s">
        <v>507</v>
      </c>
      <c r="X261" s="116">
        <v>75847200</v>
      </c>
      <c r="Y261" s="117">
        <v>0</v>
      </c>
      <c r="Z261" s="116">
        <v>75847200</v>
      </c>
      <c r="AA261" s="202" t="s">
        <v>949</v>
      </c>
      <c r="AB261" s="203">
        <v>7121</v>
      </c>
      <c r="AC261" s="202" t="s">
        <v>501</v>
      </c>
      <c r="AD261" s="206">
        <v>44210</v>
      </c>
      <c r="AE261" s="206">
        <v>44550</v>
      </c>
      <c r="AF261" s="202" t="s">
        <v>612</v>
      </c>
      <c r="AG261" s="202" t="s">
        <v>602</v>
      </c>
    </row>
    <row r="262" spans="1:33" ht="272.45" customHeight="1" x14ac:dyDescent="0.35">
      <c r="A262" s="119">
        <v>234</v>
      </c>
      <c r="B262" s="158" t="s">
        <v>209</v>
      </c>
      <c r="C262" s="158" t="s">
        <v>166</v>
      </c>
      <c r="D262" s="162">
        <v>80101706</v>
      </c>
      <c r="E262" s="163" t="s">
        <v>441</v>
      </c>
      <c r="F262" s="162" t="s">
        <v>60</v>
      </c>
      <c r="G262" s="151">
        <v>1</v>
      </c>
      <c r="H262" s="151" t="s">
        <v>80</v>
      </c>
      <c r="I262" s="152">
        <v>9</v>
      </c>
      <c r="J262" s="153" t="s">
        <v>88</v>
      </c>
      <c r="K262" s="151" t="s">
        <v>96</v>
      </c>
      <c r="L262" s="151" t="s">
        <v>177</v>
      </c>
      <c r="M262" s="155">
        <v>100197292.8</v>
      </c>
      <c r="N262" s="155">
        <v>100197292.80000001</v>
      </c>
      <c r="O262" s="151"/>
      <c r="P262" s="151" t="s">
        <v>65</v>
      </c>
      <c r="Q262" s="164" t="s">
        <v>196</v>
      </c>
      <c r="S262" s="199" t="s">
        <v>1369</v>
      </c>
      <c r="T262" s="202" t="s">
        <v>1370</v>
      </c>
      <c r="U262" s="201">
        <v>44284</v>
      </c>
      <c r="V262" s="202" t="s">
        <v>1365</v>
      </c>
      <c r="W262" s="203" t="s">
        <v>507</v>
      </c>
      <c r="X262" s="116">
        <v>79246951</v>
      </c>
      <c r="Y262" s="218">
        <v>0</v>
      </c>
      <c r="Z262" s="116">
        <v>79246951</v>
      </c>
      <c r="AA262" s="202" t="s">
        <v>1366</v>
      </c>
      <c r="AB262" s="234">
        <v>21521</v>
      </c>
      <c r="AC262" s="202" t="s">
        <v>501</v>
      </c>
      <c r="AD262" s="206">
        <v>44285</v>
      </c>
      <c r="AE262" s="206">
        <v>44550</v>
      </c>
      <c r="AF262" s="202" t="s">
        <v>1371</v>
      </c>
      <c r="AG262" s="202" t="s">
        <v>602</v>
      </c>
    </row>
    <row r="263" spans="1:33" ht="272.45" customHeight="1" x14ac:dyDescent="0.35">
      <c r="A263" s="119">
        <v>235</v>
      </c>
      <c r="B263" s="158" t="s">
        <v>209</v>
      </c>
      <c r="C263" s="158" t="s">
        <v>166</v>
      </c>
      <c r="D263" s="162">
        <v>80101706</v>
      </c>
      <c r="E263" s="163" t="s">
        <v>442</v>
      </c>
      <c r="F263" s="162" t="s">
        <v>60</v>
      </c>
      <c r="G263" s="151">
        <v>1</v>
      </c>
      <c r="H263" s="151" t="s">
        <v>94</v>
      </c>
      <c r="I263" s="152">
        <v>8</v>
      </c>
      <c r="J263" s="153" t="s">
        <v>88</v>
      </c>
      <c r="K263" s="151" t="s">
        <v>96</v>
      </c>
      <c r="L263" s="151" t="s">
        <v>177</v>
      </c>
      <c r="M263" s="155">
        <v>31351373</v>
      </c>
      <c r="N263" s="156">
        <v>31351373</v>
      </c>
      <c r="O263" s="151" t="s">
        <v>64</v>
      </c>
      <c r="P263" s="151" t="s">
        <v>65</v>
      </c>
      <c r="Q263" s="164" t="s">
        <v>196</v>
      </c>
      <c r="S263" s="199" t="s">
        <v>1228</v>
      </c>
      <c r="T263" s="202" t="s">
        <v>1229</v>
      </c>
      <c r="U263" s="201">
        <v>44230</v>
      </c>
      <c r="V263" s="202" t="s">
        <v>1230</v>
      </c>
      <c r="W263" s="203" t="s">
        <v>507</v>
      </c>
      <c r="X263" s="232">
        <v>30828845</v>
      </c>
      <c r="Y263" s="233">
        <v>0</v>
      </c>
      <c r="Z263" s="232">
        <v>30828845</v>
      </c>
      <c r="AA263" s="202" t="s">
        <v>1231</v>
      </c>
      <c r="AB263" s="203">
        <v>16521</v>
      </c>
      <c r="AC263" s="202" t="s">
        <v>1232</v>
      </c>
      <c r="AD263" s="206">
        <v>44230</v>
      </c>
      <c r="AE263" s="206">
        <v>44469</v>
      </c>
      <c r="AF263" s="202" t="s">
        <v>1101</v>
      </c>
      <c r="AG263" s="202" t="s">
        <v>602</v>
      </c>
    </row>
    <row r="264" spans="1:33" ht="272.45" customHeight="1" x14ac:dyDescent="0.35">
      <c r="A264" s="119">
        <v>236</v>
      </c>
      <c r="B264" s="158" t="s">
        <v>209</v>
      </c>
      <c r="C264" s="158" t="s">
        <v>166</v>
      </c>
      <c r="D264" s="162">
        <v>80101706</v>
      </c>
      <c r="E264" s="163" t="s">
        <v>443</v>
      </c>
      <c r="F264" s="162" t="s">
        <v>60</v>
      </c>
      <c r="G264" s="151">
        <v>1</v>
      </c>
      <c r="H264" s="151" t="s">
        <v>94</v>
      </c>
      <c r="I264" s="152">
        <v>8</v>
      </c>
      <c r="J264" s="153" t="s">
        <v>88</v>
      </c>
      <c r="K264" s="151" t="s">
        <v>96</v>
      </c>
      <c r="L264" s="151" t="s">
        <v>177</v>
      </c>
      <c r="M264" s="155">
        <v>31351373</v>
      </c>
      <c r="N264" s="156">
        <v>31351373</v>
      </c>
      <c r="O264" s="151" t="s">
        <v>64</v>
      </c>
      <c r="P264" s="151" t="s">
        <v>65</v>
      </c>
      <c r="Q264" s="164" t="s">
        <v>196</v>
      </c>
      <c r="S264" s="199" t="s">
        <v>1233</v>
      </c>
      <c r="T264" s="202" t="s">
        <v>1234</v>
      </c>
      <c r="U264" s="201">
        <v>44230</v>
      </c>
      <c r="V264" s="202" t="s">
        <v>1230</v>
      </c>
      <c r="W264" s="203" t="s">
        <v>507</v>
      </c>
      <c r="X264" s="232">
        <v>30828845</v>
      </c>
      <c r="Y264" s="233">
        <v>0</v>
      </c>
      <c r="Z264" s="232">
        <v>30828845</v>
      </c>
      <c r="AA264" s="202" t="s">
        <v>1231</v>
      </c>
      <c r="AB264" s="203">
        <v>15121</v>
      </c>
      <c r="AC264" s="202" t="s">
        <v>1232</v>
      </c>
      <c r="AD264" s="206">
        <v>44230</v>
      </c>
      <c r="AE264" s="206">
        <v>44469</v>
      </c>
      <c r="AF264" s="202" t="s">
        <v>1101</v>
      </c>
      <c r="AG264" s="202" t="s">
        <v>602</v>
      </c>
    </row>
    <row r="265" spans="1:33" ht="272.45" customHeight="1" x14ac:dyDescent="0.35">
      <c r="A265" s="119">
        <v>237</v>
      </c>
      <c r="B265" s="158" t="s">
        <v>160</v>
      </c>
      <c r="C265" s="161" t="s">
        <v>114</v>
      </c>
      <c r="D265" s="162" t="s">
        <v>93</v>
      </c>
      <c r="E265" s="163" t="s">
        <v>444</v>
      </c>
      <c r="F265" s="162" t="s">
        <v>60</v>
      </c>
      <c r="G265" s="151">
        <v>1</v>
      </c>
      <c r="H265" s="151" t="s">
        <v>87</v>
      </c>
      <c r="I265" s="152">
        <v>11</v>
      </c>
      <c r="J265" s="153" t="s">
        <v>69</v>
      </c>
      <c r="K265" s="151" t="s">
        <v>96</v>
      </c>
      <c r="L265" s="151" t="s">
        <v>161</v>
      </c>
      <c r="M265" s="155">
        <v>250000000</v>
      </c>
      <c r="N265" s="156">
        <v>250000000</v>
      </c>
      <c r="O265" s="151" t="s">
        <v>64</v>
      </c>
      <c r="P265" s="151" t="s">
        <v>65</v>
      </c>
      <c r="Q265" s="164" t="s">
        <v>162</v>
      </c>
      <c r="S265" s="199" t="s">
        <v>1235</v>
      </c>
      <c r="T265" s="202" t="s">
        <v>1236</v>
      </c>
      <c r="U265" s="201">
        <v>44223</v>
      </c>
      <c r="V265" s="202" t="s">
        <v>1237</v>
      </c>
      <c r="W265" s="203" t="s">
        <v>961</v>
      </c>
      <c r="X265" s="232">
        <v>250000000</v>
      </c>
      <c r="Y265" s="233">
        <v>0</v>
      </c>
      <c r="Z265" s="232">
        <v>250000000</v>
      </c>
      <c r="AA265" s="202" t="s">
        <v>1238</v>
      </c>
      <c r="AB265" s="203">
        <v>3421</v>
      </c>
      <c r="AC265" s="202" t="s">
        <v>1239</v>
      </c>
      <c r="AD265" s="206">
        <v>44223</v>
      </c>
      <c r="AE265" s="206">
        <v>44558</v>
      </c>
      <c r="AF265" s="202" t="s">
        <v>514</v>
      </c>
      <c r="AG265" s="202" t="s">
        <v>515</v>
      </c>
    </row>
    <row r="266" spans="1:33" ht="272.45" customHeight="1" x14ac:dyDescent="0.35">
      <c r="A266" s="119">
        <v>238</v>
      </c>
      <c r="B266" s="158" t="s">
        <v>160</v>
      </c>
      <c r="C266" s="161" t="s">
        <v>186</v>
      </c>
      <c r="D266" s="162">
        <v>80141607</v>
      </c>
      <c r="E266" s="163" t="s">
        <v>445</v>
      </c>
      <c r="F266" s="162" t="s">
        <v>60</v>
      </c>
      <c r="G266" s="151">
        <v>1</v>
      </c>
      <c r="H266" s="151" t="s">
        <v>68</v>
      </c>
      <c r="I266" s="152">
        <v>7</v>
      </c>
      <c r="J266" s="153" t="s">
        <v>88</v>
      </c>
      <c r="K266" s="151" t="s">
        <v>96</v>
      </c>
      <c r="L266" s="151" t="s">
        <v>161</v>
      </c>
      <c r="M266" s="155">
        <v>807802594</v>
      </c>
      <c r="N266" s="156">
        <v>807802594</v>
      </c>
      <c r="O266" s="151" t="s">
        <v>64</v>
      </c>
      <c r="P266" s="151" t="s">
        <v>65</v>
      </c>
      <c r="Q266" s="164" t="s">
        <v>187</v>
      </c>
      <c r="S266" s="199" t="s">
        <v>1475</v>
      </c>
      <c r="T266" s="202" t="s">
        <v>1476</v>
      </c>
      <c r="U266" s="201">
        <v>44350</v>
      </c>
      <c r="V266" s="202" t="s">
        <v>1477</v>
      </c>
      <c r="W266" s="203" t="s">
        <v>1243</v>
      </c>
      <c r="X266" s="116">
        <v>807802594</v>
      </c>
      <c r="Y266" s="218">
        <v>0</v>
      </c>
      <c r="Z266" s="116">
        <v>807802594</v>
      </c>
      <c r="AA266" s="202" t="s">
        <v>1478</v>
      </c>
      <c r="AB266" s="203">
        <v>27421</v>
      </c>
      <c r="AC266" s="202" t="s">
        <v>1479</v>
      </c>
      <c r="AD266" s="206" t="s">
        <v>1218</v>
      </c>
      <c r="AE266" s="206">
        <v>44551</v>
      </c>
      <c r="AF266" s="202" t="s">
        <v>1269</v>
      </c>
      <c r="AG266" s="202" t="s">
        <v>503</v>
      </c>
    </row>
    <row r="267" spans="1:33" ht="272.45" customHeight="1" x14ac:dyDescent="0.7">
      <c r="A267" s="119">
        <v>239</v>
      </c>
      <c r="B267" s="158" t="s">
        <v>212</v>
      </c>
      <c r="C267" s="158" t="s">
        <v>166</v>
      </c>
      <c r="D267" s="162">
        <v>81112501</v>
      </c>
      <c r="E267" s="163" t="s">
        <v>446</v>
      </c>
      <c r="F267" s="162" t="s">
        <v>60</v>
      </c>
      <c r="G267" s="151">
        <v>1</v>
      </c>
      <c r="H267" s="151" t="s">
        <v>71</v>
      </c>
      <c r="I267" s="152">
        <v>12</v>
      </c>
      <c r="J267" s="153" t="s">
        <v>69</v>
      </c>
      <c r="K267" s="151" t="s">
        <v>96</v>
      </c>
      <c r="L267" s="151" t="s">
        <v>195</v>
      </c>
      <c r="M267" s="155">
        <v>300000000</v>
      </c>
      <c r="N267" s="156">
        <v>300000000</v>
      </c>
      <c r="O267" s="151" t="s">
        <v>64</v>
      </c>
      <c r="P267" s="151" t="s">
        <v>65</v>
      </c>
      <c r="Q267" s="164" t="s">
        <v>196</v>
      </c>
      <c r="S267" s="242"/>
      <c r="T267" s="242"/>
      <c r="U267" s="242"/>
      <c r="V267" s="242"/>
      <c r="W267" s="242"/>
      <c r="X267" s="243"/>
      <c r="Y267" s="243"/>
      <c r="Z267" s="243"/>
      <c r="AA267" s="242"/>
      <c r="AB267" s="242"/>
      <c r="AC267" s="242"/>
      <c r="AD267" s="242"/>
      <c r="AE267" s="242"/>
      <c r="AF267" s="242"/>
      <c r="AG267" s="242"/>
    </row>
    <row r="268" spans="1:33" ht="272.45" customHeight="1" x14ac:dyDescent="0.7">
      <c r="A268" s="119">
        <v>240</v>
      </c>
      <c r="B268" s="158" t="s">
        <v>213</v>
      </c>
      <c r="C268" s="158" t="s">
        <v>166</v>
      </c>
      <c r="D268" s="162" t="s">
        <v>461</v>
      </c>
      <c r="E268" s="163" t="s">
        <v>447</v>
      </c>
      <c r="F268" s="162" t="s">
        <v>60</v>
      </c>
      <c r="G268" s="151">
        <v>1</v>
      </c>
      <c r="H268" s="151" t="s">
        <v>82</v>
      </c>
      <c r="I268" s="152">
        <v>12</v>
      </c>
      <c r="J268" s="153" t="s">
        <v>88</v>
      </c>
      <c r="K268" s="151" t="s">
        <v>96</v>
      </c>
      <c r="L268" s="151" t="s">
        <v>195</v>
      </c>
      <c r="M268" s="155">
        <v>62100000</v>
      </c>
      <c r="N268" s="156">
        <v>62100000</v>
      </c>
      <c r="O268" s="151" t="s">
        <v>64</v>
      </c>
      <c r="P268" s="151" t="s">
        <v>65</v>
      </c>
      <c r="Q268" s="164" t="s">
        <v>196</v>
      </c>
      <c r="S268" s="242"/>
      <c r="T268" s="242"/>
      <c r="U268" s="242"/>
      <c r="V268" s="242"/>
      <c r="W268" s="242"/>
      <c r="X268" s="243"/>
      <c r="Y268" s="243"/>
      <c r="Z268" s="243"/>
      <c r="AA268" s="242"/>
      <c r="AB268" s="242"/>
      <c r="AC268" s="242"/>
      <c r="AD268" s="242"/>
      <c r="AE268" s="242"/>
      <c r="AF268" s="242"/>
      <c r="AG268" s="242"/>
    </row>
    <row r="269" spans="1:33" ht="272.45" customHeight="1" x14ac:dyDescent="0.7">
      <c r="A269" s="119">
        <v>241</v>
      </c>
      <c r="B269" s="158"/>
      <c r="C269" s="158" t="s">
        <v>166</v>
      </c>
      <c r="D269" s="162" t="s">
        <v>462</v>
      </c>
      <c r="E269" s="163" t="s">
        <v>448</v>
      </c>
      <c r="F269" s="162" t="s">
        <v>60</v>
      </c>
      <c r="G269" s="151">
        <v>1</v>
      </c>
      <c r="H269" s="151" t="s">
        <v>71</v>
      </c>
      <c r="I269" s="152">
        <v>12</v>
      </c>
      <c r="J269" s="153" t="s">
        <v>109</v>
      </c>
      <c r="K269" s="151" t="s">
        <v>96</v>
      </c>
      <c r="L269" s="151" t="s">
        <v>195</v>
      </c>
      <c r="M269" s="155">
        <v>89598334</v>
      </c>
      <c r="N269" s="156">
        <v>89598334</v>
      </c>
      <c r="O269" s="151" t="s">
        <v>64</v>
      </c>
      <c r="P269" s="151" t="s">
        <v>65</v>
      </c>
      <c r="Q269" s="164" t="s">
        <v>196</v>
      </c>
      <c r="S269" s="242"/>
      <c r="T269" s="242"/>
      <c r="U269" s="242"/>
      <c r="V269" s="242"/>
      <c r="W269" s="242"/>
      <c r="X269" s="243"/>
      <c r="Y269" s="243"/>
      <c r="Z269" s="243"/>
      <c r="AA269" s="242"/>
      <c r="AB269" s="242"/>
      <c r="AC269" s="242"/>
      <c r="AD269" s="242"/>
      <c r="AE269" s="242"/>
      <c r="AF269" s="242"/>
      <c r="AG269" s="242"/>
    </row>
    <row r="270" spans="1:33" ht="272.45" customHeight="1" x14ac:dyDescent="0.7">
      <c r="A270" s="119">
        <v>242</v>
      </c>
      <c r="B270" s="165"/>
      <c r="C270" s="165" t="s">
        <v>166</v>
      </c>
      <c r="D270" s="186" t="s">
        <v>463</v>
      </c>
      <c r="E270" s="187" t="s">
        <v>449</v>
      </c>
      <c r="F270" s="186" t="s">
        <v>60</v>
      </c>
      <c r="G270" s="166">
        <v>1</v>
      </c>
      <c r="H270" s="166" t="s">
        <v>71</v>
      </c>
      <c r="I270" s="169">
        <v>12</v>
      </c>
      <c r="J270" s="172" t="s">
        <v>79</v>
      </c>
      <c r="K270" s="166" t="s">
        <v>96</v>
      </c>
      <c r="L270" s="166" t="s">
        <v>195</v>
      </c>
      <c r="M270" s="170"/>
      <c r="N270" s="171"/>
      <c r="O270" s="166" t="s">
        <v>64</v>
      </c>
      <c r="P270" s="166" t="s">
        <v>65</v>
      </c>
      <c r="Q270" s="174" t="s">
        <v>196</v>
      </c>
      <c r="S270" s="242"/>
      <c r="T270" s="242"/>
      <c r="U270" s="242"/>
      <c r="V270" s="242"/>
      <c r="W270" s="242"/>
      <c r="X270" s="243"/>
      <c r="Y270" s="243"/>
      <c r="Z270" s="243"/>
      <c r="AA270" s="242"/>
      <c r="AB270" s="242"/>
      <c r="AC270" s="242"/>
      <c r="AD270" s="242"/>
      <c r="AE270" s="242"/>
      <c r="AF270" s="242"/>
      <c r="AG270" s="242"/>
    </row>
    <row r="271" spans="1:33" ht="272.45" customHeight="1" x14ac:dyDescent="0.7">
      <c r="A271" s="119">
        <v>243</v>
      </c>
      <c r="B271" s="158"/>
      <c r="C271" s="158" t="s">
        <v>166</v>
      </c>
      <c r="D271" s="162" t="s">
        <v>464</v>
      </c>
      <c r="E271" s="163" t="s">
        <v>450</v>
      </c>
      <c r="F271" s="162" t="s">
        <v>60</v>
      </c>
      <c r="G271" s="151">
        <v>1</v>
      </c>
      <c r="H271" s="151" t="s">
        <v>71</v>
      </c>
      <c r="I271" s="152">
        <v>12</v>
      </c>
      <c r="J271" s="153" t="s">
        <v>88</v>
      </c>
      <c r="K271" s="151" t="s">
        <v>96</v>
      </c>
      <c r="L271" s="151" t="s">
        <v>195</v>
      </c>
      <c r="M271" s="155">
        <v>85705748</v>
      </c>
      <c r="N271" s="156">
        <v>85705748</v>
      </c>
      <c r="O271" s="151" t="s">
        <v>64</v>
      </c>
      <c r="P271" s="151" t="s">
        <v>65</v>
      </c>
      <c r="Q271" s="164" t="s">
        <v>196</v>
      </c>
      <c r="S271" s="242"/>
      <c r="T271" s="242"/>
      <c r="U271" s="242"/>
      <c r="V271" s="242"/>
      <c r="W271" s="242"/>
      <c r="X271" s="243"/>
      <c r="Y271" s="243"/>
      <c r="Z271" s="243"/>
      <c r="AA271" s="242"/>
      <c r="AB271" s="242"/>
      <c r="AC271" s="242"/>
      <c r="AD271" s="242"/>
      <c r="AE271" s="242"/>
      <c r="AF271" s="242"/>
      <c r="AG271" s="242"/>
    </row>
    <row r="272" spans="1:33" ht="272.45" customHeight="1" x14ac:dyDescent="0.35">
      <c r="A272" s="119">
        <v>244</v>
      </c>
      <c r="B272" s="158"/>
      <c r="C272" s="158" t="s">
        <v>166</v>
      </c>
      <c r="D272" s="162" t="s">
        <v>464</v>
      </c>
      <c r="E272" s="163" t="s">
        <v>451</v>
      </c>
      <c r="F272" s="162" t="s">
        <v>60</v>
      </c>
      <c r="G272" s="151">
        <v>1</v>
      </c>
      <c r="H272" s="151" t="s">
        <v>94</v>
      </c>
      <c r="I272" s="152">
        <v>12</v>
      </c>
      <c r="J272" s="153" t="s">
        <v>88</v>
      </c>
      <c r="K272" s="151" t="s">
        <v>96</v>
      </c>
      <c r="L272" s="151" t="s">
        <v>195</v>
      </c>
      <c r="M272" s="155">
        <v>104500000</v>
      </c>
      <c r="N272" s="156">
        <v>104500000</v>
      </c>
      <c r="O272" s="151" t="s">
        <v>64</v>
      </c>
      <c r="P272" s="151" t="s">
        <v>65</v>
      </c>
      <c r="Q272" s="164" t="s">
        <v>196</v>
      </c>
      <c r="S272" s="199" t="s">
        <v>1372</v>
      </c>
      <c r="T272" s="202" t="s">
        <v>1373</v>
      </c>
      <c r="U272" s="201">
        <v>44285</v>
      </c>
      <c r="V272" s="202" t="s">
        <v>1374</v>
      </c>
      <c r="W272" s="203" t="s">
        <v>1243</v>
      </c>
      <c r="X272" s="116">
        <v>84157466</v>
      </c>
      <c r="Y272" s="218">
        <v>0</v>
      </c>
      <c r="Z272" s="116">
        <v>84157466</v>
      </c>
      <c r="AA272" s="202" t="s">
        <v>1375</v>
      </c>
      <c r="AB272" s="234">
        <v>24321</v>
      </c>
      <c r="AC272" s="202" t="s">
        <v>1376</v>
      </c>
      <c r="AD272" s="235">
        <v>44292</v>
      </c>
      <c r="AE272" s="235">
        <v>44561</v>
      </c>
      <c r="AF272" s="202" t="s">
        <v>1377</v>
      </c>
      <c r="AG272" s="202" t="s">
        <v>515</v>
      </c>
    </row>
    <row r="273" spans="1:33" ht="272.45" customHeight="1" x14ac:dyDescent="0.7">
      <c r="A273" s="119">
        <v>245</v>
      </c>
      <c r="B273" s="158"/>
      <c r="C273" s="158" t="s">
        <v>166</v>
      </c>
      <c r="D273" s="162" t="s">
        <v>474</v>
      </c>
      <c r="E273" s="163" t="s">
        <v>473</v>
      </c>
      <c r="F273" s="162" t="s">
        <v>60</v>
      </c>
      <c r="G273" s="151">
        <v>1</v>
      </c>
      <c r="H273" s="151" t="s">
        <v>71</v>
      </c>
      <c r="I273" s="152">
        <v>3</v>
      </c>
      <c r="J273" s="153" t="s">
        <v>109</v>
      </c>
      <c r="K273" s="151" t="s">
        <v>96</v>
      </c>
      <c r="L273" s="151" t="s">
        <v>195</v>
      </c>
      <c r="M273" s="155">
        <v>290598000</v>
      </c>
      <c r="N273" s="156">
        <v>290598000</v>
      </c>
      <c r="O273" s="151" t="s">
        <v>64</v>
      </c>
      <c r="P273" s="151" t="s">
        <v>65</v>
      </c>
      <c r="Q273" s="164" t="s">
        <v>196</v>
      </c>
      <c r="S273" s="242"/>
      <c r="T273" s="242"/>
      <c r="U273" s="242"/>
      <c r="V273" s="242"/>
      <c r="W273" s="242"/>
      <c r="X273" s="243"/>
      <c r="Y273" s="243"/>
      <c r="Z273" s="243"/>
      <c r="AA273" s="242"/>
      <c r="AB273" s="242"/>
      <c r="AC273" s="242"/>
      <c r="AD273" s="242"/>
      <c r="AE273" s="242"/>
      <c r="AF273" s="242"/>
      <c r="AG273" s="242"/>
    </row>
    <row r="274" spans="1:33" ht="272.45" customHeight="1" x14ac:dyDescent="0.7">
      <c r="A274" s="119">
        <v>246</v>
      </c>
      <c r="B274" s="158"/>
      <c r="C274" s="158" t="s">
        <v>166</v>
      </c>
      <c r="D274" s="162" t="s">
        <v>475</v>
      </c>
      <c r="E274" s="163" t="s">
        <v>472</v>
      </c>
      <c r="F274" s="162" t="s">
        <v>60</v>
      </c>
      <c r="G274" s="151">
        <v>1</v>
      </c>
      <c r="H274" s="151" t="s">
        <v>163</v>
      </c>
      <c r="I274" s="152">
        <v>6</v>
      </c>
      <c r="J274" s="153" t="s">
        <v>1426</v>
      </c>
      <c r="K274" s="151" t="s">
        <v>96</v>
      </c>
      <c r="L274" s="151" t="s">
        <v>195</v>
      </c>
      <c r="M274" s="155">
        <v>207000000</v>
      </c>
      <c r="N274" s="156">
        <v>207000000</v>
      </c>
      <c r="O274" s="151" t="s">
        <v>64</v>
      </c>
      <c r="P274" s="151" t="s">
        <v>65</v>
      </c>
      <c r="Q274" s="164" t="s">
        <v>196</v>
      </c>
      <c r="S274" s="242"/>
      <c r="T274" s="242"/>
      <c r="U274" s="242"/>
      <c r="V274" s="242"/>
      <c r="W274" s="242"/>
      <c r="X274" s="243"/>
      <c r="Y274" s="243"/>
      <c r="Z274" s="243"/>
      <c r="AA274" s="242"/>
      <c r="AB274" s="242"/>
      <c r="AC274" s="242"/>
      <c r="AD274" s="242"/>
      <c r="AE274" s="242"/>
      <c r="AF274" s="242"/>
      <c r="AG274" s="242"/>
    </row>
    <row r="275" spans="1:33" ht="272.45" customHeight="1" x14ac:dyDescent="0.7">
      <c r="A275" s="119">
        <v>247</v>
      </c>
      <c r="B275" s="158"/>
      <c r="C275" s="158" t="s">
        <v>166</v>
      </c>
      <c r="D275" s="162" t="s">
        <v>476</v>
      </c>
      <c r="E275" s="163" t="s">
        <v>471</v>
      </c>
      <c r="F275" s="162" t="s">
        <v>60</v>
      </c>
      <c r="G275" s="151">
        <v>1</v>
      </c>
      <c r="H275" s="151" t="s">
        <v>100</v>
      </c>
      <c r="I275" s="152">
        <v>12</v>
      </c>
      <c r="J275" s="153" t="s">
        <v>109</v>
      </c>
      <c r="K275" s="151" t="s">
        <v>96</v>
      </c>
      <c r="L275" s="151" t="s">
        <v>195</v>
      </c>
      <c r="M275" s="155">
        <v>25000000</v>
      </c>
      <c r="N275" s="156">
        <v>25000000</v>
      </c>
      <c r="O275" s="151" t="s">
        <v>64</v>
      </c>
      <c r="P275" s="151" t="s">
        <v>65</v>
      </c>
      <c r="Q275" s="164" t="s">
        <v>196</v>
      </c>
      <c r="S275" s="242"/>
      <c r="T275" s="242"/>
      <c r="U275" s="242"/>
      <c r="V275" s="242"/>
      <c r="W275" s="242"/>
      <c r="X275" s="243"/>
      <c r="Y275" s="243"/>
      <c r="Z275" s="243"/>
      <c r="AA275" s="242"/>
      <c r="AB275" s="242"/>
      <c r="AC275" s="242"/>
      <c r="AD275" s="242"/>
      <c r="AE275" s="242"/>
      <c r="AF275" s="242"/>
      <c r="AG275" s="242"/>
    </row>
    <row r="276" spans="1:33" ht="272.45" customHeight="1" x14ac:dyDescent="0.7">
      <c r="A276" s="119">
        <v>248</v>
      </c>
      <c r="B276" s="158"/>
      <c r="C276" s="158" t="s">
        <v>166</v>
      </c>
      <c r="D276" s="162" t="s">
        <v>477</v>
      </c>
      <c r="E276" s="163" t="s">
        <v>478</v>
      </c>
      <c r="F276" s="162" t="s">
        <v>60</v>
      </c>
      <c r="G276" s="151">
        <v>1</v>
      </c>
      <c r="H276" s="151" t="s">
        <v>163</v>
      </c>
      <c r="I276" s="152">
        <v>3</v>
      </c>
      <c r="J276" s="153" t="s">
        <v>109</v>
      </c>
      <c r="K276" s="151" t="s">
        <v>96</v>
      </c>
      <c r="L276" s="151" t="s">
        <v>195</v>
      </c>
      <c r="M276" s="155">
        <v>207000000</v>
      </c>
      <c r="N276" s="156">
        <v>207000000</v>
      </c>
      <c r="O276" s="151" t="s">
        <v>64</v>
      </c>
      <c r="P276" s="151" t="s">
        <v>65</v>
      </c>
      <c r="Q276" s="164" t="s">
        <v>196</v>
      </c>
      <c r="S276" s="242"/>
      <c r="T276" s="242"/>
      <c r="U276" s="242"/>
      <c r="V276" s="242"/>
      <c r="W276" s="242"/>
      <c r="X276" s="243"/>
      <c r="Y276" s="243"/>
      <c r="Z276" s="243"/>
      <c r="AA276" s="242"/>
      <c r="AB276" s="242"/>
      <c r="AC276" s="242"/>
      <c r="AD276" s="242"/>
      <c r="AE276" s="242"/>
      <c r="AF276" s="242"/>
      <c r="AG276" s="242"/>
    </row>
    <row r="277" spans="1:33" ht="272.45" customHeight="1" x14ac:dyDescent="0.35">
      <c r="A277" s="119">
        <v>249</v>
      </c>
      <c r="B277" s="158"/>
      <c r="C277" s="158" t="s">
        <v>166</v>
      </c>
      <c r="D277" s="162">
        <v>81112501</v>
      </c>
      <c r="E277" s="163" t="s">
        <v>470</v>
      </c>
      <c r="F277" s="162" t="s">
        <v>60</v>
      </c>
      <c r="G277" s="151">
        <v>1</v>
      </c>
      <c r="H277" s="151" t="s">
        <v>153</v>
      </c>
      <c r="I277" s="152">
        <v>12</v>
      </c>
      <c r="J277" s="153" t="s">
        <v>79</v>
      </c>
      <c r="K277" s="151" t="s">
        <v>96</v>
      </c>
      <c r="L277" s="151" t="s">
        <v>195</v>
      </c>
      <c r="M277" s="155">
        <v>4140000</v>
      </c>
      <c r="N277" s="156">
        <v>4140000</v>
      </c>
      <c r="O277" s="151" t="s">
        <v>64</v>
      </c>
      <c r="P277" s="151" t="s">
        <v>65</v>
      </c>
      <c r="Q277" s="164" t="s">
        <v>196</v>
      </c>
      <c r="S277" s="199" t="s">
        <v>1240</v>
      </c>
      <c r="T277" s="202" t="s">
        <v>1241</v>
      </c>
      <c r="U277" s="201">
        <v>44225</v>
      </c>
      <c r="V277" s="202" t="s">
        <v>1242</v>
      </c>
      <c r="W277" s="203" t="s">
        <v>1243</v>
      </c>
      <c r="X277" s="232">
        <v>2900000</v>
      </c>
      <c r="Y277" s="233">
        <v>0</v>
      </c>
      <c r="Z277" s="232">
        <v>2900000</v>
      </c>
      <c r="AA277" s="202" t="s">
        <v>1244</v>
      </c>
      <c r="AB277" s="203">
        <v>23521</v>
      </c>
      <c r="AC277" s="202" t="s">
        <v>1245</v>
      </c>
      <c r="AD277" s="206">
        <v>44225</v>
      </c>
      <c r="AE277" s="206">
        <v>44235</v>
      </c>
      <c r="AF277" s="202" t="s">
        <v>1246</v>
      </c>
      <c r="AG277" s="202" t="s">
        <v>602</v>
      </c>
    </row>
    <row r="278" spans="1:33" ht="272.45" customHeight="1" x14ac:dyDescent="0.7">
      <c r="A278" s="119">
        <v>250</v>
      </c>
      <c r="B278" s="158"/>
      <c r="C278" s="158" t="s">
        <v>166</v>
      </c>
      <c r="D278" s="162" t="s">
        <v>479</v>
      </c>
      <c r="E278" s="163" t="s">
        <v>492</v>
      </c>
      <c r="F278" s="162" t="s">
        <v>60</v>
      </c>
      <c r="G278" s="151">
        <v>1</v>
      </c>
      <c r="H278" s="151" t="s">
        <v>100</v>
      </c>
      <c r="I278" s="152">
        <v>12</v>
      </c>
      <c r="J278" s="153" t="s">
        <v>109</v>
      </c>
      <c r="K278" s="151" t="s">
        <v>96</v>
      </c>
      <c r="L278" s="151" t="s">
        <v>195</v>
      </c>
      <c r="M278" s="155">
        <v>55000000</v>
      </c>
      <c r="N278" s="156">
        <v>55000000</v>
      </c>
      <c r="O278" s="151" t="s">
        <v>64</v>
      </c>
      <c r="P278" s="151" t="s">
        <v>65</v>
      </c>
      <c r="Q278" s="164" t="s">
        <v>196</v>
      </c>
      <c r="S278" s="242"/>
      <c r="T278" s="242"/>
      <c r="U278" s="242"/>
      <c r="V278" s="242"/>
      <c r="W278" s="242"/>
      <c r="X278" s="243"/>
      <c r="Y278" s="243"/>
      <c r="Z278" s="243"/>
      <c r="AA278" s="242"/>
      <c r="AB278" s="242"/>
      <c r="AC278" s="242"/>
      <c r="AD278" s="242"/>
      <c r="AE278" s="242"/>
      <c r="AF278" s="242"/>
      <c r="AG278" s="242"/>
    </row>
    <row r="279" spans="1:33" ht="272.45" customHeight="1" x14ac:dyDescent="0.7">
      <c r="A279" s="119">
        <v>251</v>
      </c>
      <c r="B279" s="158"/>
      <c r="C279" s="158" t="s">
        <v>166</v>
      </c>
      <c r="D279" s="162">
        <v>81112500</v>
      </c>
      <c r="E279" s="163" t="s">
        <v>469</v>
      </c>
      <c r="F279" s="162" t="s">
        <v>60</v>
      </c>
      <c r="G279" s="151">
        <v>1</v>
      </c>
      <c r="H279" s="151" t="s">
        <v>163</v>
      </c>
      <c r="I279" s="152">
        <v>12</v>
      </c>
      <c r="J279" s="153" t="s">
        <v>69</v>
      </c>
      <c r="K279" s="151" t="s">
        <v>96</v>
      </c>
      <c r="L279" s="151" t="s">
        <v>195</v>
      </c>
      <c r="M279" s="155">
        <v>320250000</v>
      </c>
      <c r="N279" s="156">
        <v>320250000</v>
      </c>
      <c r="O279" s="151" t="s">
        <v>64</v>
      </c>
      <c r="P279" s="151" t="s">
        <v>65</v>
      </c>
      <c r="Q279" s="164" t="s">
        <v>196</v>
      </c>
      <c r="S279" s="242"/>
      <c r="T279" s="242"/>
      <c r="U279" s="242"/>
      <c r="V279" s="242"/>
      <c r="W279" s="242"/>
      <c r="X279" s="243"/>
      <c r="Y279" s="243"/>
      <c r="Z279" s="243"/>
      <c r="AA279" s="242"/>
      <c r="AB279" s="242"/>
      <c r="AC279" s="242"/>
      <c r="AD279" s="242"/>
      <c r="AE279" s="242"/>
      <c r="AF279" s="242"/>
      <c r="AG279" s="242"/>
    </row>
    <row r="280" spans="1:33" ht="272.45" customHeight="1" x14ac:dyDescent="0.35">
      <c r="A280" s="119">
        <v>252</v>
      </c>
      <c r="B280" s="158"/>
      <c r="C280" s="158" t="s">
        <v>166</v>
      </c>
      <c r="D280" s="162" t="s">
        <v>480</v>
      </c>
      <c r="E280" s="163" t="s">
        <v>468</v>
      </c>
      <c r="F280" s="162" t="s">
        <v>60</v>
      </c>
      <c r="G280" s="151">
        <v>1</v>
      </c>
      <c r="H280" s="151" t="s">
        <v>78</v>
      </c>
      <c r="I280" s="152">
        <v>12</v>
      </c>
      <c r="J280" s="153" t="s">
        <v>109</v>
      </c>
      <c r="K280" s="151" t="s">
        <v>96</v>
      </c>
      <c r="L280" s="151" t="s">
        <v>195</v>
      </c>
      <c r="M280" s="155">
        <v>258750000</v>
      </c>
      <c r="N280" s="156">
        <v>258750000</v>
      </c>
      <c r="O280" s="151" t="s">
        <v>64</v>
      </c>
      <c r="P280" s="151" t="s">
        <v>65</v>
      </c>
      <c r="Q280" s="164" t="s">
        <v>196</v>
      </c>
      <c r="S280" s="199" t="s">
        <v>1464</v>
      </c>
      <c r="T280" s="202" t="s">
        <v>1465</v>
      </c>
      <c r="U280" s="201">
        <v>44342</v>
      </c>
      <c r="V280" s="202" t="s">
        <v>1466</v>
      </c>
      <c r="W280" s="203" t="s">
        <v>1243</v>
      </c>
      <c r="X280" s="116">
        <v>256400256</v>
      </c>
      <c r="Y280" s="218">
        <v>0</v>
      </c>
      <c r="Z280" s="116">
        <v>256400256</v>
      </c>
      <c r="AA280" s="202" t="s">
        <v>1467</v>
      </c>
      <c r="AB280" s="203">
        <v>27821</v>
      </c>
      <c r="AC280" s="202" t="s">
        <v>1469</v>
      </c>
      <c r="AD280" s="206">
        <v>44344</v>
      </c>
      <c r="AE280" s="206">
        <v>44708</v>
      </c>
      <c r="AF280" s="202" t="s">
        <v>1468</v>
      </c>
      <c r="AG280" s="202" t="s">
        <v>602</v>
      </c>
    </row>
    <row r="281" spans="1:33" ht="272.45" customHeight="1" x14ac:dyDescent="0.7">
      <c r="A281" s="119">
        <v>253</v>
      </c>
      <c r="B281" s="158"/>
      <c r="C281" s="158" t="s">
        <v>166</v>
      </c>
      <c r="D281" s="162">
        <v>81112500</v>
      </c>
      <c r="E281" s="163" t="s">
        <v>467</v>
      </c>
      <c r="F281" s="162" t="s">
        <v>60</v>
      </c>
      <c r="G281" s="151">
        <v>1</v>
      </c>
      <c r="H281" s="151" t="s">
        <v>163</v>
      </c>
      <c r="I281" s="152">
        <v>12</v>
      </c>
      <c r="J281" s="153" t="s">
        <v>79</v>
      </c>
      <c r="K281" s="151" t="s">
        <v>96</v>
      </c>
      <c r="L281" s="151" t="s">
        <v>195</v>
      </c>
      <c r="M281" s="155">
        <v>20700000</v>
      </c>
      <c r="N281" s="156">
        <v>20700000</v>
      </c>
      <c r="O281" s="151" t="s">
        <v>64</v>
      </c>
      <c r="P281" s="151" t="s">
        <v>65</v>
      </c>
      <c r="Q281" s="164" t="s">
        <v>196</v>
      </c>
      <c r="S281" s="242"/>
      <c r="T281" s="242"/>
      <c r="U281" s="242"/>
      <c r="V281" s="242"/>
      <c r="W281" s="242"/>
      <c r="X281" s="243"/>
      <c r="Y281" s="243"/>
      <c r="Z281" s="243"/>
      <c r="AA281" s="242"/>
      <c r="AB281" s="242"/>
      <c r="AC281" s="242"/>
      <c r="AD281" s="242"/>
      <c r="AE281" s="242"/>
      <c r="AF281" s="242"/>
      <c r="AG281" s="242"/>
    </row>
    <row r="282" spans="1:33" ht="272.45" customHeight="1" x14ac:dyDescent="0.7">
      <c r="A282" s="119">
        <v>254</v>
      </c>
      <c r="B282" s="158"/>
      <c r="C282" s="158" t="s">
        <v>166</v>
      </c>
      <c r="D282" s="162" t="s">
        <v>481</v>
      </c>
      <c r="E282" s="163" t="s">
        <v>491</v>
      </c>
      <c r="F282" s="162" t="s">
        <v>60</v>
      </c>
      <c r="G282" s="151">
        <v>1</v>
      </c>
      <c r="H282" s="151" t="s">
        <v>100</v>
      </c>
      <c r="I282" s="152">
        <v>12</v>
      </c>
      <c r="J282" s="153" t="s">
        <v>109</v>
      </c>
      <c r="K282" s="151" t="s">
        <v>96</v>
      </c>
      <c r="L282" s="151" t="s">
        <v>195</v>
      </c>
      <c r="M282" s="155">
        <v>90000000</v>
      </c>
      <c r="N282" s="156">
        <v>90000000</v>
      </c>
      <c r="O282" s="151" t="s">
        <v>64</v>
      </c>
      <c r="P282" s="151" t="s">
        <v>65</v>
      </c>
      <c r="Q282" s="164" t="s">
        <v>196</v>
      </c>
      <c r="S282" s="242"/>
      <c r="T282" s="242"/>
      <c r="U282" s="242"/>
      <c r="V282" s="242"/>
      <c r="W282" s="242"/>
      <c r="X282" s="243"/>
      <c r="Y282" s="243"/>
      <c r="Z282" s="243"/>
      <c r="AA282" s="242"/>
      <c r="AB282" s="242"/>
      <c r="AC282" s="242"/>
      <c r="AD282" s="242"/>
      <c r="AE282" s="242"/>
      <c r="AF282" s="242"/>
      <c r="AG282" s="242"/>
    </row>
    <row r="283" spans="1:33" ht="272.45" customHeight="1" x14ac:dyDescent="0.35">
      <c r="A283" s="119">
        <v>255</v>
      </c>
      <c r="B283" s="158"/>
      <c r="C283" s="158" t="s">
        <v>166</v>
      </c>
      <c r="D283" s="162" t="s">
        <v>482</v>
      </c>
      <c r="E283" s="163" t="s">
        <v>466</v>
      </c>
      <c r="F283" s="162" t="s">
        <v>60</v>
      </c>
      <c r="G283" s="151">
        <v>1</v>
      </c>
      <c r="H283" s="151" t="s">
        <v>80</v>
      </c>
      <c r="I283" s="152">
        <v>12</v>
      </c>
      <c r="J283" s="153" t="s">
        <v>69</v>
      </c>
      <c r="K283" s="151" t="s">
        <v>96</v>
      </c>
      <c r="L283" s="151" t="s">
        <v>195</v>
      </c>
      <c r="M283" s="155">
        <v>15525000</v>
      </c>
      <c r="N283" s="156">
        <v>15525000</v>
      </c>
      <c r="O283" s="151" t="s">
        <v>64</v>
      </c>
      <c r="P283" s="151" t="s">
        <v>65</v>
      </c>
      <c r="Q283" s="164" t="s">
        <v>196</v>
      </c>
      <c r="S283" s="199" t="s">
        <v>1378</v>
      </c>
      <c r="T283" s="202" t="s">
        <v>1379</v>
      </c>
      <c r="U283" s="201">
        <v>44281</v>
      </c>
      <c r="V283" s="202" t="s">
        <v>1380</v>
      </c>
      <c r="W283" s="203" t="s">
        <v>967</v>
      </c>
      <c r="X283" s="116">
        <v>1913126.22</v>
      </c>
      <c r="Y283" s="218">
        <v>0</v>
      </c>
      <c r="Z283" s="116">
        <v>1913126.22</v>
      </c>
      <c r="AA283" s="202" t="s">
        <v>1381</v>
      </c>
      <c r="AB283" s="234">
        <v>25621</v>
      </c>
      <c r="AC283" s="202" t="s">
        <v>1382</v>
      </c>
      <c r="AD283" s="235">
        <v>44291</v>
      </c>
      <c r="AE283" s="235">
        <v>44346</v>
      </c>
      <c r="AF283" s="202" t="s">
        <v>933</v>
      </c>
      <c r="AG283" s="202" t="s">
        <v>602</v>
      </c>
    </row>
    <row r="284" spans="1:33" ht="272.45" customHeight="1" x14ac:dyDescent="0.7">
      <c r="A284" s="119">
        <v>256</v>
      </c>
      <c r="B284" s="158"/>
      <c r="C284" s="158" t="s">
        <v>166</v>
      </c>
      <c r="D284" s="162" t="s">
        <v>481</v>
      </c>
      <c r="E284" s="163" t="s">
        <v>465</v>
      </c>
      <c r="F284" s="162" t="s">
        <v>60</v>
      </c>
      <c r="G284" s="151">
        <v>1</v>
      </c>
      <c r="H284" s="151" t="s">
        <v>100</v>
      </c>
      <c r="I284" s="152">
        <v>12</v>
      </c>
      <c r="J284" s="153" t="s">
        <v>79</v>
      </c>
      <c r="K284" s="151" t="s">
        <v>96</v>
      </c>
      <c r="L284" s="151" t="s">
        <v>195</v>
      </c>
      <c r="M284" s="155">
        <v>25438728</v>
      </c>
      <c r="N284" s="155">
        <v>25438728</v>
      </c>
      <c r="O284" s="151" t="s">
        <v>64</v>
      </c>
      <c r="P284" s="151" t="s">
        <v>65</v>
      </c>
      <c r="Q284" s="164" t="s">
        <v>196</v>
      </c>
      <c r="S284" s="242"/>
      <c r="T284" s="242"/>
      <c r="U284" s="242"/>
      <c r="V284" s="242"/>
      <c r="W284" s="242"/>
      <c r="X284" s="243"/>
      <c r="Y284" s="243"/>
      <c r="Z284" s="243"/>
      <c r="AA284" s="242"/>
      <c r="AB284" s="242"/>
      <c r="AC284" s="242"/>
      <c r="AD284" s="242"/>
      <c r="AE284" s="242"/>
      <c r="AF284" s="242"/>
      <c r="AG284" s="242"/>
    </row>
    <row r="285" spans="1:33" ht="272.45" customHeight="1" x14ac:dyDescent="0.7">
      <c r="A285" s="119">
        <v>257</v>
      </c>
      <c r="B285" s="158"/>
      <c r="C285" s="158" t="s">
        <v>166</v>
      </c>
      <c r="D285" s="162">
        <v>81112502</v>
      </c>
      <c r="E285" s="163" t="s">
        <v>1418</v>
      </c>
      <c r="F285" s="162" t="s">
        <v>214</v>
      </c>
      <c r="G285" s="151">
        <v>1</v>
      </c>
      <c r="H285" s="151" t="s">
        <v>163</v>
      </c>
      <c r="I285" s="152">
        <v>12</v>
      </c>
      <c r="J285" s="151" t="s">
        <v>156</v>
      </c>
      <c r="K285" s="151" t="s">
        <v>96</v>
      </c>
      <c r="L285" s="151" t="s">
        <v>195</v>
      </c>
      <c r="M285" s="156">
        <v>298020000</v>
      </c>
      <c r="N285" s="156">
        <v>158943541</v>
      </c>
      <c r="O285" s="151" t="s">
        <v>75</v>
      </c>
      <c r="P285" s="151" t="s">
        <v>76</v>
      </c>
      <c r="Q285" s="164" t="s">
        <v>196</v>
      </c>
      <c r="S285" s="242"/>
      <c r="T285" s="242"/>
      <c r="U285" s="242"/>
      <c r="V285" s="242"/>
      <c r="W285" s="242"/>
      <c r="X285" s="243"/>
      <c r="Y285" s="243"/>
      <c r="Z285" s="243"/>
      <c r="AA285" s="242"/>
      <c r="AB285" s="242"/>
      <c r="AC285" s="242"/>
      <c r="AD285" s="242"/>
      <c r="AE285" s="242"/>
      <c r="AF285" s="242"/>
      <c r="AG285" s="242"/>
    </row>
    <row r="286" spans="1:33" ht="272.45" customHeight="1" x14ac:dyDescent="0.7">
      <c r="A286" s="119">
        <v>258</v>
      </c>
      <c r="B286" s="158"/>
      <c r="C286" s="158" t="s">
        <v>166</v>
      </c>
      <c r="D286" s="162" t="s">
        <v>956</v>
      </c>
      <c r="E286" s="163" t="s">
        <v>490</v>
      </c>
      <c r="F286" s="162" t="s">
        <v>60</v>
      </c>
      <c r="G286" s="151">
        <v>1</v>
      </c>
      <c r="H286" s="151" t="s">
        <v>68</v>
      </c>
      <c r="I286" s="152">
        <v>8</v>
      </c>
      <c r="J286" s="153" t="s">
        <v>107</v>
      </c>
      <c r="K286" s="151" t="s">
        <v>96</v>
      </c>
      <c r="L286" s="151" t="s">
        <v>177</v>
      </c>
      <c r="M286" s="155">
        <v>200000000</v>
      </c>
      <c r="N286" s="156">
        <v>200000000</v>
      </c>
      <c r="O286" s="151" t="s">
        <v>64</v>
      </c>
      <c r="P286" s="151" t="s">
        <v>65</v>
      </c>
      <c r="Q286" s="164" t="s">
        <v>196</v>
      </c>
      <c r="S286" s="242"/>
      <c r="T286" s="242"/>
      <c r="U286" s="242"/>
      <c r="V286" s="242"/>
      <c r="W286" s="242"/>
      <c r="X286" s="243"/>
      <c r="Y286" s="243"/>
      <c r="Z286" s="243"/>
      <c r="AA286" s="242"/>
      <c r="AB286" s="242"/>
      <c r="AC286" s="242"/>
      <c r="AD286" s="242"/>
      <c r="AE286" s="242"/>
      <c r="AF286" s="242"/>
      <c r="AG286" s="242"/>
    </row>
    <row r="287" spans="1:33" ht="272.45" customHeight="1" x14ac:dyDescent="0.35">
      <c r="A287" s="119">
        <v>259</v>
      </c>
      <c r="B287" s="158"/>
      <c r="C287" s="158" t="s">
        <v>166</v>
      </c>
      <c r="D287" s="162" t="s">
        <v>483</v>
      </c>
      <c r="E287" s="163" t="s">
        <v>452</v>
      </c>
      <c r="F287" s="162" t="s">
        <v>60</v>
      </c>
      <c r="G287" s="151">
        <v>1</v>
      </c>
      <c r="H287" s="151" t="s">
        <v>87</v>
      </c>
      <c r="I287" s="152">
        <v>12</v>
      </c>
      <c r="J287" s="153" t="s">
        <v>88</v>
      </c>
      <c r="K287" s="151" t="s">
        <v>96</v>
      </c>
      <c r="L287" s="151" t="s">
        <v>177</v>
      </c>
      <c r="M287" s="155">
        <v>120000000</v>
      </c>
      <c r="N287" s="156">
        <v>120000000</v>
      </c>
      <c r="O287" s="151" t="s">
        <v>64</v>
      </c>
      <c r="P287" s="151" t="s">
        <v>65</v>
      </c>
      <c r="Q287" s="164" t="s">
        <v>196</v>
      </c>
      <c r="S287" s="199" t="s">
        <v>1247</v>
      </c>
      <c r="T287" s="202" t="s">
        <v>1248</v>
      </c>
      <c r="U287" s="201">
        <v>44238</v>
      </c>
      <c r="V287" s="202" t="s">
        <v>1249</v>
      </c>
      <c r="W287" s="203" t="s">
        <v>1250</v>
      </c>
      <c r="X287" s="232">
        <v>119880000</v>
      </c>
      <c r="Y287" s="233">
        <v>0</v>
      </c>
      <c r="Z287" s="232">
        <v>119880000</v>
      </c>
      <c r="AA287" s="202" t="s">
        <v>1251</v>
      </c>
      <c r="AB287" s="203">
        <v>22221</v>
      </c>
      <c r="AC287" s="202" t="s">
        <v>1252</v>
      </c>
      <c r="AD287" s="206">
        <v>44238</v>
      </c>
      <c r="AE287" s="206">
        <v>44551</v>
      </c>
      <c r="AF287" s="202" t="s">
        <v>612</v>
      </c>
      <c r="AG287" s="202" t="s">
        <v>602</v>
      </c>
    </row>
    <row r="288" spans="1:33" ht="272.45" customHeight="1" x14ac:dyDescent="0.7">
      <c r="A288" s="119">
        <v>260</v>
      </c>
      <c r="B288" s="165"/>
      <c r="C288" s="165" t="s">
        <v>166</v>
      </c>
      <c r="D288" s="186" t="s">
        <v>483</v>
      </c>
      <c r="E288" s="187" t="s">
        <v>1435</v>
      </c>
      <c r="F288" s="186" t="s">
        <v>60</v>
      </c>
      <c r="G288" s="166">
        <v>1</v>
      </c>
      <c r="H288" s="166" t="s">
        <v>71</v>
      </c>
      <c r="I288" s="169">
        <v>6</v>
      </c>
      <c r="J288" s="172" t="s">
        <v>108</v>
      </c>
      <c r="K288" s="166" t="s">
        <v>96</v>
      </c>
      <c r="L288" s="166" t="s">
        <v>177</v>
      </c>
      <c r="M288" s="170"/>
      <c r="N288" s="171"/>
      <c r="O288" s="166" t="s">
        <v>64</v>
      </c>
      <c r="P288" s="166" t="s">
        <v>65</v>
      </c>
      <c r="Q288" s="174" t="s">
        <v>196</v>
      </c>
      <c r="S288" s="242"/>
      <c r="T288" s="242"/>
      <c r="U288" s="242"/>
      <c r="V288" s="242"/>
      <c r="W288" s="242"/>
      <c r="X288" s="243"/>
      <c r="Y288" s="243"/>
      <c r="Z288" s="243"/>
      <c r="AA288" s="242"/>
      <c r="AB288" s="242"/>
      <c r="AC288" s="242"/>
      <c r="AD288" s="242"/>
      <c r="AE288" s="242"/>
      <c r="AF288" s="242"/>
      <c r="AG288" s="242"/>
    </row>
    <row r="289" spans="1:33" ht="272.45" customHeight="1" x14ac:dyDescent="0.7">
      <c r="A289" s="119">
        <v>261</v>
      </c>
      <c r="B289" s="158"/>
      <c r="C289" s="158" t="s">
        <v>166</v>
      </c>
      <c r="D289" s="162" t="s">
        <v>483</v>
      </c>
      <c r="E289" s="163" t="s">
        <v>453</v>
      </c>
      <c r="F289" s="162" t="s">
        <v>60</v>
      </c>
      <c r="G289" s="151">
        <v>1</v>
      </c>
      <c r="H289" s="151" t="s">
        <v>68</v>
      </c>
      <c r="I289" s="152">
        <v>6</v>
      </c>
      <c r="J289" s="153" t="s">
        <v>88</v>
      </c>
      <c r="K289" s="151" t="s">
        <v>96</v>
      </c>
      <c r="L289" s="151" t="s">
        <v>177</v>
      </c>
      <c r="M289" s="155">
        <v>300000000</v>
      </c>
      <c r="N289" s="156">
        <v>300000000</v>
      </c>
      <c r="O289" s="151" t="s">
        <v>64</v>
      </c>
      <c r="P289" s="151" t="s">
        <v>65</v>
      </c>
      <c r="Q289" s="164" t="s">
        <v>196</v>
      </c>
      <c r="S289" s="242"/>
      <c r="T289" s="242"/>
      <c r="U289" s="242"/>
      <c r="V289" s="242"/>
      <c r="W289" s="242"/>
      <c r="X289" s="243"/>
      <c r="Y289" s="243"/>
      <c r="Z289" s="243"/>
      <c r="AA289" s="242"/>
      <c r="AB289" s="242"/>
      <c r="AC289" s="242"/>
      <c r="AD289" s="242"/>
      <c r="AE289" s="242"/>
      <c r="AF289" s="242"/>
      <c r="AG289" s="242"/>
    </row>
    <row r="290" spans="1:33" ht="272.45" customHeight="1" x14ac:dyDescent="0.7">
      <c r="A290" s="119">
        <v>262</v>
      </c>
      <c r="B290" s="158"/>
      <c r="C290" s="158" t="s">
        <v>166</v>
      </c>
      <c r="D290" s="162" t="s">
        <v>483</v>
      </c>
      <c r="E290" s="163" t="s">
        <v>454</v>
      </c>
      <c r="F290" s="162" t="s">
        <v>60</v>
      </c>
      <c r="G290" s="151">
        <v>1</v>
      </c>
      <c r="H290" s="151" t="s">
        <v>71</v>
      </c>
      <c r="I290" s="152">
        <v>6</v>
      </c>
      <c r="J290" s="153" t="s">
        <v>88</v>
      </c>
      <c r="K290" s="151" t="s">
        <v>96</v>
      </c>
      <c r="L290" s="151" t="s">
        <v>177</v>
      </c>
      <c r="M290" s="155">
        <v>1000000000</v>
      </c>
      <c r="N290" s="156">
        <v>300000000</v>
      </c>
      <c r="O290" s="151" t="s">
        <v>75</v>
      </c>
      <c r="P290" s="151" t="s">
        <v>76</v>
      </c>
      <c r="Q290" s="164" t="s">
        <v>196</v>
      </c>
      <c r="S290" s="242"/>
      <c r="T290" s="242"/>
      <c r="U290" s="242"/>
      <c r="V290" s="242"/>
      <c r="W290" s="242"/>
      <c r="X290" s="243"/>
      <c r="Y290" s="243"/>
      <c r="Z290" s="243"/>
      <c r="AA290" s="242"/>
      <c r="AB290" s="242"/>
      <c r="AC290" s="242"/>
      <c r="AD290" s="242"/>
      <c r="AE290" s="242"/>
      <c r="AF290" s="242"/>
      <c r="AG290" s="242"/>
    </row>
    <row r="291" spans="1:33" ht="272.45" customHeight="1" x14ac:dyDescent="0.7">
      <c r="A291" s="119">
        <v>263</v>
      </c>
      <c r="B291" s="158"/>
      <c r="C291" s="158" t="s">
        <v>166</v>
      </c>
      <c r="D291" s="162">
        <v>81112500</v>
      </c>
      <c r="E291" s="163" t="s">
        <v>455</v>
      </c>
      <c r="F291" s="162" t="s">
        <v>60</v>
      </c>
      <c r="G291" s="151">
        <v>1</v>
      </c>
      <c r="H291" s="151" t="s">
        <v>82</v>
      </c>
      <c r="I291" s="152">
        <v>12</v>
      </c>
      <c r="J291" s="153" t="s">
        <v>69</v>
      </c>
      <c r="K291" s="151" t="s">
        <v>96</v>
      </c>
      <c r="L291" s="151" t="s">
        <v>177</v>
      </c>
      <c r="M291" s="155">
        <v>469709995</v>
      </c>
      <c r="N291" s="156">
        <v>469709995</v>
      </c>
      <c r="O291" s="151" t="s">
        <v>64</v>
      </c>
      <c r="P291" s="151" t="s">
        <v>65</v>
      </c>
      <c r="Q291" s="164" t="s">
        <v>196</v>
      </c>
      <c r="S291" s="242"/>
      <c r="T291" s="242"/>
      <c r="U291" s="242"/>
      <c r="V291" s="242"/>
      <c r="W291" s="242"/>
      <c r="X291" s="243"/>
      <c r="Y291" s="243"/>
      <c r="Z291" s="243"/>
      <c r="AA291" s="242"/>
      <c r="AB291" s="242"/>
      <c r="AC291" s="242"/>
      <c r="AD291" s="242"/>
      <c r="AE291" s="242"/>
      <c r="AF291" s="242"/>
      <c r="AG291" s="242"/>
    </row>
    <row r="292" spans="1:33" ht="272.45" customHeight="1" x14ac:dyDescent="0.7">
      <c r="A292" s="119">
        <v>264</v>
      </c>
      <c r="B292" s="158"/>
      <c r="C292" s="158" t="s">
        <v>166</v>
      </c>
      <c r="D292" s="162" t="s">
        <v>484</v>
      </c>
      <c r="E292" s="163" t="s">
        <v>456</v>
      </c>
      <c r="F292" s="162" t="s">
        <v>60</v>
      </c>
      <c r="G292" s="151">
        <v>1</v>
      </c>
      <c r="H292" s="151" t="s">
        <v>68</v>
      </c>
      <c r="I292" s="152">
        <v>12</v>
      </c>
      <c r="J292" s="153" t="s">
        <v>109</v>
      </c>
      <c r="K292" s="151" t="s">
        <v>96</v>
      </c>
      <c r="L292" s="151" t="s">
        <v>177</v>
      </c>
      <c r="M292" s="155">
        <v>265090740</v>
      </c>
      <c r="N292" s="156">
        <v>265090740</v>
      </c>
      <c r="O292" s="151" t="s">
        <v>64</v>
      </c>
      <c r="P292" s="151" t="s">
        <v>65</v>
      </c>
      <c r="Q292" s="164" t="s">
        <v>196</v>
      </c>
      <c r="S292" s="242"/>
      <c r="T292" s="242"/>
      <c r="U292" s="242"/>
      <c r="V292" s="242"/>
      <c r="W292" s="242"/>
      <c r="X292" s="243"/>
      <c r="Y292" s="243"/>
      <c r="Z292" s="243"/>
      <c r="AA292" s="242"/>
      <c r="AB292" s="242"/>
      <c r="AC292" s="242"/>
      <c r="AD292" s="242"/>
      <c r="AE292" s="242"/>
      <c r="AF292" s="242"/>
      <c r="AG292" s="242"/>
    </row>
    <row r="293" spans="1:33" ht="272.45" customHeight="1" x14ac:dyDescent="0.35">
      <c r="A293" s="119">
        <v>265</v>
      </c>
      <c r="B293" s="158"/>
      <c r="C293" s="161" t="s">
        <v>110</v>
      </c>
      <c r="D293" s="162">
        <v>82101800</v>
      </c>
      <c r="E293" s="163" t="s">
        <v>457</v>
      </c>
      <c r="F293" s="162" t="s">
        <v>60</v>
      </c>
      <c r="G293" s="151">
        <v>1</v>
      </c>
      <c r="H293" s="151" t="s">
        <v>94</v>
      </c>
      <c r="I293" s="152">
        <v>10</v>
      </c>
      <c r="J293" s="153" t="s">
        <v>79</v>
      </c>
      <c r="K293" s="151" t="s">
        <v>96</v>
      </c>
      <c r="L293" s="151" t="s">
        <v>177</v>
      </c>
      <c r="M293" s="155">
        <v>25000000</v>
      </c>
      <c r="N293" s="156">
        <v>25000000</v>
      </c>
      <c r="O293" s="151" t="s">
        <v>64</v>
      </c>
      <c r="P293" s="151" t="s">
        <v>65</v>
      </c>
      <c r="Q293" s="164" t="s">
        <v>1254</v>
      </c>
      <c r="S293" s="199" t="s">
        <v>1383</v>
      </c>
      <c r="T293" s="202" t="s">
        <v>1384</v>
      </c>
      <c r="U293" s="201">
        <v>44285</v>
      </c>
      <c r="V293" s="202" t="s">
        <v>1385</v>
      </c>
      <c r="W293" s="203" t="s">
        <v>1243</v>
      </c>
      <c r="X293" s="116">
        <v>16619778</v>
      </c>
      <c r="Y293" s="218">
        <v>0</v>
      </c>
      <c r="Z293" s="116">
        <v>16619778</v>
      </c>
      <c r="AA293" s="202" t="s">
        <v>1386</v>
      </c>
      <c r="AB293" s="234">
        <v>26521</v>
      </c>
      <c r="AC293" s="202" t="s">
        <v>1387</v>
      </c>
      <c r="AD293" s="235">
        <v>44286</v>
      </c>
      <c r="AE293" s="235">
        <v>44561</v>
      </c>
      <c r="AF293" s="202" t="s">
        <v>801</v>
      </c>
      <c r="AG293" s="202" t="s">
        <v>110</v>
      </c>
    </row>
    <row r="294" spans="1:33" ht="272.45" customHeight="1" x14ac:dyDescent="0.35">
      <c r="A294" s="119">
        <v>266</v>
      </c>
      <c r="B294" s="158"/>
      <c r="C294" s="158" t="s">
        <v>166</v>
      </c>
      <c r="D294" s="162">
        <v>43222815</v>
      </c>
      <c r="E294" s="163" t="s">
        <v>458</v>
      </c>
      <c r="F294" s="162" t="s">
        <v>214</v>
      </c>
      <c r="G294" s="151">
        <v>1</v>
      </c>
      <c r="H294" s="151" t="s">
        <v>78</v>
      </c>
      <c r="I294" s="152">
        <v>14</v>
      </c>
      <c r="J294" s="151" t="s">
        <v>156</v>
      </c>
      <c r="K294" s="151" t="s">
        <v>62</v>
      </c>
      <c r="L294" s="151" t="s">
        <v>215</v>
      </c>
      <c r="M294" s="155">
        <v>224000000</v>
      </c>
      <c r="N294" s="156">
        <v>110849820</v>
      </c>
      <c r="O294" s="151" t="s">
        <v>75</v>
      </c>
      <c r="P294" s="151" t="s">
        <v>76</v>
      </c>
      <c r="Q294" s="164" t="s">
        <v>196</v>
      </c>
      <c r="S294" s="199" t="s">
        <v>1459</v>
      </c>
      <c r="T294" s="202" t="s">
        <v>1460</v>
      </c>
      <c r="U294" s="201">
        <v>44340</v>
      </c>
      <c r="V294" s="202" t="s">
        <v>1461</v>
      </c>
      <c r="W294" s="203" t="s">
        <v>961</v>
      </c>
      <c r="X294" s="116">
        <v>105303139.03</v>
      </c>
      <c r="Y294" s="218">
        <v>0</v>
      </c>
      <c r="Z294" s="116">
        <v>105303139.03</v>
      </c>
      <c r="AA294" s="202" t="s">
        <v>1462</v>
      </c>
      <c r="AB294" s="203">
        <v>28921</v>
      </c>
      <c r="AC294" s="202" t="s">
        <v>1463</v>
      </c>
      <c r="AD294" s="206">
        <v>44344</v>
      </c>
      <c r="AE294" s="206">
        <v>44773</v>
      </c>
      <c r="AF294" s="202" t="s">
        <v>1246</v>
      </c>
      <c r="AG294" s="202" t="s">
        <v>602</v>
      </c>
    </row>
    <row r="295" spans="1:33" ht="272.45" customHeight="1" x14ac:dyDescent="0.7">
      <c r="A295" s="119">
        <v>267</v>
      </c>
      <c r="B295" s="165"/>
      <c r="C295" s="165" t="s">
        <v>166</v>
      </c>
      <c r="D295" s="186" t="s">
        <v>957</v>
      </c>
      <c r="E295" s="187" t="s">
        <v>459</v>
      </c>
      <c r="F295" s="186" t="s">
        <v>214</v>
      </c>
      <c r="G295" s="166">
        <v>1</v>
      </c>
      <c r="H295" s="166" t="s">
        <v>94</v>
      </c>
      <c r="I295" s="169">
        <v>9</v>
      </c>
      <c r="J295" s="166" t="s">
        <v>109</v>
      </c>
      <c r="K295" s="166" t="s">
        <v>62</v>
      </c>
      <c r="L295" s="166" t="s">
        <v>101</v>
      </c>
      <c r="M295" s="170"/>
      <c r="N295" s="171"/>
      <c r="O295" s="166" t="s">
        <v>64</v>
      </c>
      <c r="P295" s="166" t="s">
        <v>65</v>
      </c>
      <c r="Q295" s="174" t="s">
        <v>196</v>
      </c>
      <c r="S295" s="242"/>
      <c r="T295" s="242"/>
      <c r="U295" s="242"/>
      <c r="V295" s="242"/>
      <c r="W295" s="242"/>
      <c r="X295" s="243"/>
      <c r="Y295" s="243"/>
      <c r="Z295" s="243"/>
      <c r="AA295" s="242"/>
      <c r="AB295" s="242"/>
      <c r="AC295" s="242"/>
      <c r="AD295" s="242"/>
      <c r="AE295" s="242"/>
      <c r="AF295" s="242"/>
      <c r="AG295" s="242"/>
    </row>
    <row r="296" spans="1:33" ht="272.45" customHeight="1" x14ac:dyDescent="0.7">
      <c r="A296" s="119">
        <v>268</v>
      </c>
      <c r="B296" s="165"/>
      <c r="C296" s="165" t="s">
        <v>166</v>
      </c>
      <c r="D296" s="186" t="s">
        <v>485</v>
      </c>
      <c r="E296" s="187" t="s">
        <v>1253</v>
      </c>
      <c r="F296" s="186" t="s">
        <v>60</v>
      </c>
      <c r="G296" s="166">
        <v>1</v>
      </c>
      <c r="H296" s="166" t="s">
        <v>80</v>
      </c>
      <c r="I296" s="169">
        <v>1</v>
      </c>
      <c r="J296" s="166" t="s">
        <v>61</v>
      </c>
      <c r="K296" s="166" t="s">
        <v>62</v>
      </c>
      <c r="L296" s="166" t="s">
        <v>105</v>
      </c>
      <c r="M296" s="170"/>
      <c r="N296" s="171"/>
      <c r="O296" s="166" t="s">
        <v>64</v>
      </c>
      <c r="P296" s="166" t="s">
        <v>65</v>
      </c>
      <c r="Q296" s="174" t="s">
        <v>196</v>
      </c>
      <c r="S296" s="242"/>
      <c r="T296" s="242"/>
      <c r="U296" s="242"/>
      <c r="V296" s="242"/>
      <c r="W296" s="242"/>
      <c r="X296" s="243"/>
      <c r="Y296" s="243"/>
      <c r="Z296" s="243"/>
      <c r="AA296" s="242"/>
      <c r="AB296" s="242"/>
      <c r="AC296" s="242"/>
      <c r="AD296" s="242"/>
      <c r="AE296" s="242"/>
      <c r="AF296" s="242"/>
      <c r="AG296" s="242"/>
    </row>
    <row r="297" spans="1:33" ht="239.1" customHeight="1" x14ac:dyDescent="0.35">
      <c r="A297" s="119">
        <v>269</v>
      </c>
      <c r="B297" s="158"/>
      <c r="C297" s="151" t="s">
        <v>123</v>
      </c>
      <c r="D297" s="159" t="s">
        <v>495</v>
      </c>
      <c r="E297" s="160" t="s">
        <v>950</v>
      </c>
      <c r="F297" s="158" t="s">
        <v>60</v>
      </c>
      <c r="G297" s="151">
        <v>1</v>
      </c>
      <c r="H297" s="151" t="s">
        <v>80</v>
      </c>
      <c r="I297" s="152">
        <v>1</v>
      </c>
      <c r="J297" s="151" t="s">
        <v>144</v>
      </c>
      <c r="K297" s="151" t="s">
        <v>62</v>
      </c>
      <c r="L297" s="151" t="s">
        <v>105</v>
      </c>
      <c r="M297" s="155">
        <v>300000</v>
      </c>
      <c r="N297" s="188">
        <v>300000</v>
      </c>
      <c r="O297" s="151" t="s">
        <v>64</v>
      </c>
      <c r="P297" s="151" t="s">
        <v>65</v>
      </c>
      <c r="Q297" s="153" t="s">
        <v>170</v>
      </c>
      <c r="S297" s="199" t="s">
        <v>1388</v>
      </c>
      <c r="T297" s="202" t="s">
        <v>1389</v>
      </c>
      <c r="U297" s="201">
        <v>44283</v>
      </c>
      <c r="V297" s="202" t="s">
        <v>1390</v>
      </c>
      <c r="W297" s="203" t="s">
        <v>967</v>
      </c>
      <c r="X297" s="116">
        <v>91580</v>
      </c>
      <c r="Y297" s="218">
        <v>0</v>
      </c>
      <c r="Z297" s="116">
        <v>91580</v>
      </c>
      <c r="AA297" s="202" t="s">
        <v>1391</v>
      </c>
      <c r="AB297" s="203">
        <v>25421</v>
      </c>
      <c r="AC297" s="202" t="s">
        <v>1392</v>
      </c>
      <c r="AD297" s="206">
        <v>44284</v>
      </c>
      <c r="AE297" s="206">
        <v>44344</v>
      </c>
      <c r="AF297" s="202" t="s">
        <v>1337</v>
      </c>
      <c r="AG297" s="202" t="s">
        <v>515</v>
      </c>
    </row>
    <row r="298" spans="1:33" s="90" customFormat="1" ht="239.1" customHeight="1" x14ac:dyDescent="0.35">
      <c r="A298" s="119">
        <v>270</v>
      </c>
      <c r="B298" s="158" t="s">
        <v>953</v>
      </c>
      <c r="C298" s="151" t="s">
        <v>129</v>
      </c>
      <c r="D298" s="189">
        <v>80101706</v>
      </c>
      <c r="E298" s="163" t="s">
        <v>954</v>
      </c>
      <c r="F298" s="158" t="s">
        <v>60</v>
      </c>
      <c r="G298" s="151">
        <v>1</v>
      </c>
      <c r="H298" s="151" t="s">
        <v>94</v>
      </c>
      <c r="I298" s="152">
        <v>10</v>
      </c>
      <c r="J298" s="151" t="s">
        <v>115</v>
      </c>
      <c r="K298" s="151" t="s">
        <v>96</v>
      </c>
      <c r="L298" s="151" t="s">
        <v>161</v>
      </c>
      <c r="M298" s="155">
        <v>47351040</v>
      </c>
      <c r="N298" s="155">
        <v>47351040</v>
      </c>
      <c r="O298" s="151" t="s">
        <v>64</v>
      </c>
      <c r="P298" s="151" t="s">
        <v>65</v>
      </c>
      <c r="Q298" s="164" t="s">
        <v>955</v>
      </c>
      <c r="R298" s="92"/>
      <c r="S298" s="199" t="s">
        <v>1309</v>
      </c>
      <c r="T298" s="202" t="s">
        <v>1310</v>
      </c>
      <c r="U298" s="201">
        <v>44252</v>
      </c>
      <c r="V298" s="202" t="s">
        <v>1287</v>
      </c>
      <c r="W298" s="203" t="s">
        <v>507</v>
      </c>
      <c r="X298" s="116">
        <v>45637680</v>
      </c>
      <c r="Y298" s="117">
        <v>0</v>
      </c>
      <c r="Z298" s="116">
        <v>45637680</v>
      </c>
      <c r="AA298" s="202" t="s">
        <v>1311</v>
      </c>
      <c r="AB298" s="203">
        <v>25721</v>
      </c>
      <c r="AC298" s="202" t="s">
        <v>501</v>
      </c>
      <c r="AD298" s="206">
        <v>44253</v>
      </c>
      <c r="AE298" s="206">
        <v>44550</v>
      </c>
      <c r="AF298" s="202" t="s">
        <v>1289</v>
      </c>
      <c r="AG298" s="202" t="s">
        <v>129</v>
      </c>
    </row>
    <row r="299" spans="1:33" s="90" customFormat="1" ht="239.1" customHeight="1" x14ac:dyDescent="0.35">
      <c r="A299" s="119">
        <v>271</v>
      </c>
      <c r="B299" s="158" t="s">
        <v>178</v>
      </c>
      <c r="C299" s="158" t="s">
        <v>130</v>
      </c>
      <c r="D299" s="162">
        <v>80101706</v>
      </c>
      <c r="E299" s="163" t="s">
        <v>1256</v>
      </c>
      <c r="F299" s="158" t="s">
        <v>60</v>
      </c>
      <c r="G299" s="158">
        <v>1</v>
      </c>
      <c r="H299" s="158" t="s">
        <v>80</v>
      </c>
      <c r="I299" s="158">
        <v>6</v>
      </c>
      <c r="J299" s="158" t="s">
        <v>115</v>
      </c>
      <c r="K299" s="158" t="s">
        <v>96</v>
      </c>
      <c r="L299" s="158" t="s">
        <v>177</v>
      </c>
      <c r="M299" s="190">
        <v>42000000</v>
      </c>
      <c r="N299" s="190">
        <v>42000000</v>
      </c>
      <c r="O299" s="158" t="s">
        <v>64</v>
      </c>
      <c r="P299" s="158" t="s">
        <v>65</v>
      </c>
      <c r="Q299" s="164" t="s">
        <v>193</v>
      </c>
      <c r="R299" s="92"/>
      <c r="S299" s="199" t="s">
        <v>1312</v>
      </c>
      <c r="T299" s="202" t="s">
        <v>1313</v>
      </c>
      <c r="U299" s="201">
        <v>44258</v>
      </c>
      <c r="V299" s="202" t="s">
        <v>1314</v>
      </c>
      <c r="W299" s="203" t="s">
        <v>507</v>
      </c>
      <c r="X299" s="116">
        <v>41766666</v>
      </c>
      <c r="Y299" s="117">
        <v>0</v>
      </c>
      <c r="Z299" s="116">
        <v>41766666</v>
      </c>
      <c r="AA299" s="202" t="s">
        <v>1315</v>
      </c>
      <c r="AB299" s="203">
        <v>26221</v>
      </c>
      <c r="AC299" s="202" t="s">
        <v>1316</v>
      </c>
      <c r="AD299" s="206">
        <v>44259</v>
      </c>
      <c r="AE299" s="206">
        <v>44441</v>
      </c>
      <c r="AF299" s="202" t="s">
        <v>1317</v>
      </c>
      <c r="AG299" s="202" t="s">
        <v>130</v>
      </c>
    </row>
    <row r="300" spans="1:33" s="90" customFormat="1" ht="239.1" customHeight="1" x14ac:dyDescent="0.35">
      <c r="A300" s="119">
        <v>272</v>
      </c>
      <c r="B300" s="158" t="s">
        <v>178</v>
      </c>
      <c r="C300" s="158" t="s">
        <v>130</v>
      </c>
      <c r="D300" s="162">
        <v>80101706</v>
      </c>
      <c r="E300" s="163" t="s">
        <v>1257</v>
      </c>
      <c r="F300" s="158" t="s">
        <v>60</v>
      </c>
      <c r="G300" s="158">
        <v>1</v>
      </c>
      <c r="H300" s="158" t="s">
        <v>80</v>
      </c>
      <c r="I300" s="158">
        <v>9.5</v>
      </c>
      <c r="J300" s="158" t="s">
        <v>115</v>
      </c>
      <c r="K300" s="158" t="s">
        <v>96</v>
      </c>
      <c r="L300" s="158" t="s">
        <v>177</v>
      </c>
      <c r="M300" s="190">
        <v>17652800</v>
      </c>
      <c r="N300" s="190">
        <v>17652800</v>
      </c>
      <c r="O300" s="158" t="s">
        <v>64</v>
      </c>
      <c r="P300" s="158" t="s">
        <v>65</v>
      </c>
      <c r="Q300" s="164" t="s">
        <v>193</v>
      </c>
      <c r="R300" s="92"/>
      <c r="S300" s="199" t="s">
        <v>1393</v>
      </c>
      <c r="T300" s="202" t="s">
        <v>1394</v>
      </c>
      <c r="U300" s="201">
        <v>44279</v>
      </c>
      <c r="V300" s="202" t="s">
        <v>1395</v>
      </c>
      <c r="W300" s="203" t="s">
        <v>499</v>
      </c>
      <c r="X300" s="116">
        <v>15652149</v>
      </c>
      <c r="Y300" s="218">
        <v>0</v>
      </c>
      <c r="Z300" s="116">
        <v>15652149</v>
      </c>
      <c r="AA300" s="202" t="s">
        <v>1396</v>
      </c>
      <c r="AB300" s="203">
        <v>26721</v>
      </c>
      <c r="AC300" s="202" t="s">
        <v>501</v>
      </c>
      <c r="AD300" s="206">
        <v>44279</v>
      </c>
      <c r="AE300" s="206">
        <v>44550</v>
      </c>
      <c r="AF300" s="202" t="s">
        <v>596</v>
      </c>
      <c r="AG300" s="202" t="s">
        <v>130</v>
      </c>
    </row>
    <row r="301" spans="1:33" s="90" customFormat="1" ht="239.1" customHeight="1" x14ac:dyDescent="0.35">
      <c r="A301" s="119">
        <v>273</v>
      </c>
      <c r="B301" s="158" t="s">
        <v>202</v>
      </c>
      <c r="C301" s="158" t="s">
        <v>112</v>
      </c>
      <c r="D301" s="162">
        <v>80101706</v>
      </c>
      <c r="E301" s="163" t="s">
        <v>1258</v>
      </c>
      <c r="F301" s="158" t="s">
        <v>60</v>
      </c>
      <c r="G301" s="158">
        <v>1</v>
      </c>
      <c r="H301" s="158" t="s">
        <v>80</v>
      </c>
      <c r="I301" s="158">
        <v>5</v>
      </c>
      <c r="J301" s="158" t="s">
        <v>115</v>
      </c>
      <c r="K301" s="158" t="s">
        <v>96</v>
      </c>
      <c r="L301" s="158" t="s">
        <v>177</v>
      </c>
      <c r="M301" s="190">
        <v>70000000</v>
      </c>
      <c r="N301" s="190">
        <v>70000000</v>
      </c>
      <c r="O301" s="158" t="s">
        <v>64</v>
      </c>
      <c r="P301" s="158" t="s">
        <v>65</v>
      </c>
      <c r="Q301" s="191" t="s">
        <v>210</v>
      </c>
      <c r="R301" s="92"/>
      <c r="S301" s="199" t="s">
        <v>1327</v>
      </c>
      <c r="T301" s="202" t="s">
        <v>1328</v>
      </c>
      <c r="U301" s="201">
        <v>44271</v>
      </c>
      <c r="V301" s="202" t="s">
        <v>1329</v>
      </c>
      <c r="W301" s="203" t="s">
        <v>507</v>
      </c>
      <c r="X301" s="116">
        <v>70000000</v>
      </c>
      <c r="Y301" s="218">
        <v>0</v>
      </c>
      <c r="Z301" s="116">
        <v>70000000</v>
      </c>
      <c r="AA301" s="202" t="s">
        <v>1330</v>
      </c>
      <c r="AB301" s="234">
        <v>27021</v>
      </c>
      <c r="AC301" s="202" t="s">
        <v>1331</v>
      </c>
      <c r="AD301" s="235">
        <v>44271</v>
      </c>
      <c r="AE301" s="235">
        <v>44424</v>
      </c>
      <c r="AF301" s="202" t="s">
        <v>1219</v>
      </c>
      <c r="AG301" s="202" t="s">
        <v>112</v>
      </c>
    </row>
    <row r="302" spans="1:33" s="90" customFormat="1" ht="239.1" customHeight="1" x14ac:dyDescent="0.35">
      <c r="A302" s="119">
        <v>274</v>
      </c>
      <c r="B302" s="158" t="s">
        <v>953</v>
      </c>
      <c r="C302" s="151" t="s">
        <v>129</v>
      </c>
      <c r="D302" s="189">
        <v>80101706</v>
      </c>
      <c r="E302" s="163" t="s">
        <v>1261</v>
      </c>
      <c r="F302" s="158" t="s">
        <v>60</v>
      </c>
      <c r="G302" s="151">
        <v>1</v>
      </c>
      <c r="H302" s="151" t="s">
        <v>80</v>
      </c>
      <c r="I302" s="152">
        <v>3</v>
      </c>
      <c r="J302" s="151" t="s">
        <v>115</v>
      </c>
      <c r="K302" s="151" t="s">
        <v>96</v>
      </c>
      <c r="L302" s="151" t="s">
        <v>161</v>
      </c>
      <c r="M302" s="155">
        <v>7788000</v>
      </c>
      <c r="N302" s="155">
        <v>7788000</v>
      </c>
      <c r="O302" s="151" t="s">
        <v>64</v>
      </c>
      <c r="P302" s="151" t="s">
        <v>65</v>
      </c>
      <c r="Q302" s="164" t="s">
        <v>955</v>
      </c>
      <c r="R302" s="92"/>
      <c r="S302" s="199" t="s">
        <v>1397</v>
      </c>
      <c r="T302" s="202" t="s">
        <v>1398</v>
      </c>
      <c r="U302" s="201">
        <v>44274</v>
      </c>
      <c r="V302" s="202" t="s">
        <v>1399</v>
      </c>
      <c r="W302" s="203" t="s">
        <v>507</v>
      </c>
      <c r="X302" s="116">
        <v>7788000</v>
      </c>
      <c r="Y302" s="218">
        <v>0</v>
      </c>
      <c r="Z302" s="116">
        <v>7788000</v>
      </c>
      <c r="AA302" s="202" t="s">
        <v>1400</v>
      </c>
      <c r="AB302" s="203">
        <v>27521</v>
      </c>
      <c r="AC302" s="202" t="s">
        <v>1401</v>
      </c>
      <c r="AD302" s="206">
        <v>44278</v>
      </c>
      <c r="AE302" s="206">
        <v>44369</v>
      </c>
      <c r="AF302" s="202" t="s">
        <v>1402</v>
      </c>
      <c r="AG302" s="202" t="s">
        <v>1403</v>
      </c>
    </row>
    <row r="303" spans="1:33" s="90" customFormat="1" ht="239.1" customHeight="1" x14ac:dyDescent="0.7">
      <c r="A303" s="119">
        <v>275</v>
      </c>
      <c r="B303" s="192"/>
      <c r="C303" s="192" t="s">
        <v>123</v>
      </c>
      <c r="D303" s="193" t="s">
        <v>1419</v>
      </c>
      <c r="E303" s="194" t="s">
        <v>1326</v>
      </c>
      <c r="F303" s="192" t="s">
        <v>60</v>
      </c>
      <c r="G303" s="195">
        <v>1</v>
      </c>
      <c r="H303" s="195" t="s">
        <v>68</v>
      </c>
      <c r="I303" s="196">
        <v>1</v>
      </c>
      <c r="J303" s="195" t="s">
        <v>1262</v>
      </c>
      <c r="K303" s="195" t="s">
        <v>62</v>
      </c>
      <c r="L303" s="195" t="s">
        <v>72</v>
      </c>
      <c r="M303" s="184">
        <v>0</v>
      </c>
      <c r="N303" s="185">
        <v>0</v>
      </c>
      <c r="O303" s="195" t="s">
        <v>64</v>
      </c>
      <c r="P303" s="195" t="s">
        <v>65</v>
      </c>
      <c r="Q303" s="197" t="s">
        <v>170</v>
      </c>
      <c r="R303" s="92"/>
      <c r="X303" s="91"/>
      <c r="Y303" s="91"/>
      <c r="Z303" s="91"/>
    </row>
    <row r="304" spans="1:33" s="90" customFormat="1" ht="239.1" customHeight="1" x14ac:dyDescent="0.35">
      <c r="A304" s="119">
        <v>276</v>
      </c>
      <c r="B304" s="158" t="s">
        <v>183</v>
      </c>
      <c r="C304" s="161" t="s">
        <v>127</v>
      </c>
      <c r="D304" s="162">
        <v>80101706</v>
      </c>
      <c r="E304" s="163" t="s">
        <v>1416</v>
      </c>
      <c r="F304" s="162" t="s">
        <v>60</v>
      </c>
      <c r="G304" s="151">
        <v>1</v>
      </c>
      <c r="H304" s="151" t="s">
        <v>78</v>
      </c>
      <c r="I304" s="152">
        <v>7.8</v>
      </c>
      <c r="J304" s="153" t="s">
        <v>88</v>
      </c>
      <c r="K304" s="151" t="s">
        <v>96</v>
      </c>
      <c r="L304" s="151" t="s">
        <v>177</v>
      </c>
      <c r="M304" s="155">
        <v>36774316</v>
      </c>
      <c r="N304" s="155">
        <v>36774316</v>
      </c>
      <c r="O304" s="151" t="s">
        <v>64</v>
      </c>
      <c r="P304" s="151" t="s">
        <v>65</v>
      </c>
      <c r="Q304" s="164" t="s">
        <v>198</v>
      </c>
      <c r="R304" s="92"/>
      <c r="S304" s="199" t="s">
        <v>1427</v>
      </c>
      <c r="T304" s="202" t="s">
        <v>1428</v>
      </c>
      <c r="U304" s="201">
        <v>44319</v>
      </c>
      <c r="V304" s="202" t="s">
        <v>1429</v>
      </c>
      <c r="W304" s="203" t="s">
        <v>507</v>
      </c>
      <c r="X304" s="116">
        <v>35340000</v>
      </c>
      <c r="Y304" s="218">
        <v>0</v>
      </c>
      <c r="Z304" s="116">
        <v>35340000</v>
      </c>
      <c r="AA304" s="202" t="s">
        <v>1430</v>
      </c>
      <c r="AB304" s="203">
        <v>29221</v>
      </c>
      <c r="AC304" s="202" t="s">
        <v>1431</v>
      </c>
      <c r="AD304" s="206">
        <v>44320</v>
      </c>
      <c r="AE304" s="206">
        <v>44551</v>
      </c>
      <c r="AF304" s="202" t="s">
        <v>620</v>
      </c>
      <c r="AG304" s="202" t="s">
        <v>621</v>
      </c>
    </row>
    <row r="305" spans="1:33" s="90" customFormat="1" ht="312.60000000000002" customHeight="1" x14ac:dyDescent="0.35">
      <c r="A305" s="119">
        <v>277</v>
      </c>
      <c r="B305" s="198"/>
      <c r="C305" s="151" t="s">
        <v>119</v>
      </c>
      <c r="D305" s="159" t="s">
        <v>91</v>
      </c>
      <c r="E305" s="160" t="s">
        <v>1417</v>
      </c>
      <c r="F305" s="158" t="s">
        <v>60</v>
      </c>
      <c r="G305" s="151">
        <v>1</v>
      </c>
      <c r="H305" s="151" t="s">
        <v>68</v>
      </c>
      <c r="I305" s="152">
        <v>7</v>
      </c>
      <c r="J305" s="151" t="s">
        <v>69</v>
      </c>
      <c r="K305" s="151" t="s">
        <v>62</v>
      </c>
      <c r="L305" s="151" t="s">
        <v>92</v>
      </c>
      <c r="M305" s="155">
        <v>165860000</v>
      </c>
      <c r="N305" s="156">
        <f>185000000-18870000-270000</f>
        <v>165860000</v>
      </c>
      <c r="O305" s="151" t="s">
        <v>64</v>
      </c>
      <c r="P305" s="151" t="s">
        <v>65</v>
      </c>
      <c r="Q305" s="153" t="s">
        <v>66</v>
      </c>
      <c r="R305" s="92"/>
      <c r="S305" s="199" t="s">
        <v>1470</v>
      </c>
      <c r="T305" s="202" t="s">
        <v>1471</v>
      </c>
      <c r="U305" s="201">
        <v>44347</v>
      </c>
      <c r="V305" s="202" t="s">
        <v>1472</v>
      </c>
      <c r="W305" s="203" t="s">
        <v>1243</v>
      </c>
      <c r="X305" s="116">
        <v>115669337.23999999</v>
      </c>
      <c r="Y305" s="218">
        <v>0</v>
      </c>
      <c r="Z305" s="116">
        <v>115669337.23999999</v>
      </c>
      <c r="AA305" s="202" t="s">
        <v>1473</v>
      </c>
      <c r="AB305" s="203">
        <v>22921</v>
      </c>
      <c r="AC305" s="202" t="s">
        <v>1474</v>
      </c>
      <c r="AD305" s="206">
        <v>44347</v>
      </c>
      <c r="AE305" s="206">
        <v>44551</v>
      </c>
      <c r="AF305" s="202" t="s">
        <v>1458</v>
      </c>
      <c r="AG305" s="202" t="s">
        <v>503</v>
      </c>
    </row>
    <row r="306" spans="1:33" s="90" customFormat="1" ht="239.1" customHeight="1" x14ac:dyDescent="0.7">
      <c r="A306" s="119">
        <v>278</v>
      </c>
      <c r="B306" s="198"/>
      <c r="C306" s="151" t="s">
        <v>123</v>
      </c>
      <c r="D306" s="159" t="s">
        <v>1425</v>
      </c>
      <c r="E306" s="160" t="s">
        <v>1424</v>
      </c>
      <c r="F306" s="158" t="s">
        <v>60</v>
      </c>
      <c r="G306" s="151">
        <v>1</v>
      </c>
      <c r="H306" s="151" t="s">
        <v>163</v>
      </c>
      <c r="I306" s="152">
        <v>1</v>
      </c>
      <c r="J306" s="151" t="s">
        <v>1421</v>
      </c>
      <c r="K306" s="151" t="s">
        <v>62</v>
      </c>
      <c r="L306" s="151" t="s">
        <v>98</v>
      </c>
      <c r="M306" s="155">
        <v>12000000</v>
      </c>
      <c r="N306" s="155">
        <v>12000000</v>
      </c>
      <c r="O306" s="151" t="s">
        <v>64</v>
      </c>
      <c r="P306" s="151" t="s">
        <v>65</v>
      </c>
      <c r="Q306" s="153" t="s">
        <v>66</v>
      </c>
      <c r="R306" s="92"/>
      <c r="X306" s="91"/>
      <c r="Y306" s="91"/>
      <c r="Z306" s="91"/>
    </row>
    <row r="307" spans="1:33" s="90" customFormat="1" ht="239.1" customHeight="1" x14ac:dyDescent="0.7">
      <c r="A307" s="119">
        <v>279</v>
      </c>
      <c r="B307" s="198"/>
      <c r="C307" s="158" t="s">
        <v>166</v>
      </c>
      <c r="D307" s="158" t="s">
        <v>1422</v>
      </c>
      <c r="E307" s="160" t="s">
        <v>1423</v>
      </c>
      <c r="F307" s="158" t="s">
        <v>60</v>
      </c>
      <c r="G307" s="158">
        <v>1</v>
      </c>
      <c r="H307" s="158" t="s">
        <v>71</v>
      </c>
      <c r="I307" s="158">
        <v>6</v>
      </c>
      <c r="J307" s="158" t="s">
        <v>107</v>
      </c>
      <c r="K307" s="158" t="s">
        <v>96</v>
      </c>
      <c r="L307" s="151" t="s">
        <v>177</v>
      </c>
      <c r="M307" s="190">
        <v>277087020</v>
      </c>
      <c r="N307" s="190">
        <v>277087020</v>
      </c>
      <c r="O307" s="158" t="s">
        <v>64</v>
      </c>
      <c r="P307" s="158" t="s">
        <v>65</v>
      </c>
      <c r="Q307" s="160" t="s">
        <v>196</v>
      </c>
      <c r="R307" s="92"/>
      <c r="X307" s="91"/>
      <c r="Y307" s="91"/>
      <c r="Z307" s="91"/>
    </row>
    <row r="308" spans="1:33" s="90" customFormat="1" ht="239.1" customHeight="1" x14ac:dyDescent="0.35">
      <c r="A308" s="119">
        <v>280</v>
      </c>
      <c r="B308" s="158" t="s">
        <v>183</v>
      </c>
      <c r="C308" s="161" t="s">
        <v>128</v>
      </c>
      <c r="D308" s="162">
        <v>80101706</v>
      </c>
      <c r="E308" s="163" t="s">
        <v>1433</v>
      </c>
      <c r="F308" s="162" t="s">
        <v>60</v>
      </c>
      <c r="G308" s="151">
        <v>1</v>
      </c>
      <c r="H308" s="151" t="s">
        <v>71</v>
      </c>
      <c r="I308" s="152">
        <v>6</v>
      </c>
      <c r="J308" s="153" t="s">
        <v>88</v>
      </c>
      <c r="K308" s="151" t="s">
        <v>96</v>
      </c>
      <c r="L308" s="151" t="s">
        <v>177</v>
      </c>
      <c r="M308" s="155">
        <v>17445120</v>
      </c>
      <c r="N308" s="155">
        <v>17445120</v>
      </c>
      <c r="O308" s="151" t="s">
        <v>64</v>
      </c>
      <c r="P308" s="151" t="s">
        <v>65</v>
      </c>
      <c r="Q308" s="164" t="s">
        <v>1434</v>
      </c>
      <c r="R308" s="92"/>
      <c r="S308" s="199" t="s">
        <v>1490</v>
      </c>
      <c r="T308" s="202" t="s">
        <v>907</v>
      </c>
      <c r="U308" s="201">
        <v>44368</v>
      </c>
      <c r="V308" s="202" t="s">
        <v>1491</v>
      </c>
      <c r="W308" s="203" t="s">
        <v>507</v>
      </c>
      <c r="X308" s="116">
        <v>17400000</v>
      </c>
      <c r="Y308" s="218">
        <v>0</v>
      </c>
      <c r="Z308" s="116">
        <v>17400000</v>
      </c>
      <c r="AA308" s="202" t="s">
        <v>1492</v>
      </c>
      <c r="AB308" s="203">
        <v>30821</v>
      </c>
      <c r="AC308" s="202" t="s">
        <v>1493</v>
      </c>
      <c r="AD308" s="206" t="s">
        <v>1218</v>
      </c>
      <c r="AE308" s="206">
        <v>44551</v>
      </c>
      <c r="AF308" s="202" t="s">
        <v>1494</v>
      </c>
      <c r="AG308" s="202" t="s">
        <v>128</v>
      </c>
    </row>
    <row r="309" spans="1:33" s="90" customFormat="1" ht="239.1" customHeight="1" x14ac:dyDescent="0.7">
      <c r="A309" s="119">
        <v>281</v>
      </c>
      <c r="B309" s="158"/>
      <c r="C309" s="151" t="s">
        <v>119</v>
      </c>
      <c r="D309" s="159" t="s">
        <v>103</v>
      </c>
      <c r="E309" s="160" t="s">
        <v>1439</v>
      </c>
      <c r="F309" s="158" t="s">
        <v>60</v>
      </c>
      <c r="G309" s="151">
        <v>1</v>
      </c>
      <c r="H309" s="151" t="s">
        <v>73</v>
      </c>
      <c r="I309" s="152">
        <v>4</v>
      </c>
      <c r="J309" s="151" t="s">
        <v>79</v>
      </c>
      <c r="K309" s="151" t="s">
        <v>62</v>
      </c>
      <c r="L309" s="151" t="s">
        <v>104</v>
      </c>
      <c r="M309" s="155">
        <v>2100000</v>
      </c>
      <c r="N309" s="188">
        <v>2100000</v>
      </c>
      <c r="O309" s="151" t="s">
        <v>64</v>
      </c>
      <c r="P309" s="151" t="s">
        <v>65</v>
      </c>
      <c r="Q309" s="153" t="s">
        <v>66</v>
      </c>
      <c r="R309" s="92"/>
      <c r="X309" s="91"/>
      <c r="Y309" s="91"/>
      <c r="Z309" s="91"/>
    </row>
    <row r="310" spans="1:33" ht="330.6" customHeight="1" x14ac:dyDescent="0.7">
      <c r="A310" s="120">
        <v>282</v>
      </c>
      <c r="B310" s="158" t="s">
        <v>199</v>
      </c>
      <c r="C310" s="151" t="s">
        <v>114</v>
      </c>
      <c r="D310" s="159">
        <v>80101706</v>
      </c>
      <c r="E310" s="160" t="s">
        <v>1440</v>
      </c>
      <c r="F310" s="158" t="s">
        <v>60</v>
      </c>
      <c r="G310" s="151">
        <v>1</v>
      </c>
      <c r="H310" s="151" t="s">
        <v>163</v>
      </c>
      <c r="I310" s="152">
        <v>6</v>
      </c>
      <c r="J310" s="151" t="s">
        <v>88</v>
      </c>
      <c r="K310" s="151" t="s">
        <v>96</v>
      </c>
      <c r="L310" s="151" t="s">
        <v>161</v>
      </c>
      <c r="M310" s="155">
        <v>51487333</v>
      </c>
      <c r="N310" s="188">
        <v>51487333</v>
      </c>
      <c r="O310" s="151" t="s">
        <v>64</v>
      </c>
      <c r="P310" s="151" t="s">
        <v>65</v>
      </c>
      <c r="Q310" s="153" t="s">
        <v>162</v>
      </c>
      <c r="S310" s="25"/>
      <c r="T310" s="25"/>
      <c r="U310" s="25"/>
      <c r="V310" s="25"/>
      <c r="W310" s="25"/>
      <c r="X310" s="244"/>
      <c r="Y310" s="244"/>
      <c r="Z310" s="244"/>
      <c r="AA310" s="25"/>
      <c r="AB310" s="25"/>
      <c r="AC310" s="25"/>
      <c r="AD310" s="25"/>
      <c r="AE310" s="25"/>
      <c r="AF310" s="25"/>
      <c r="AG310" s="25"/>
    </row>
    <row r="311" spans="1:33" ht="330.6" customHeight="1" x14ac:dyDescent="0.35">
      <c r="A311" s="119">
        <v>283</v>
      </c>
      <c r="B311" s="158" t="s">
        <v>200</v>
      </c>
      <c r="C311" s="161" t="s">
        <v>114</v>
      </c>
      <c r="D311" s="162">
        <v>80101706</v>
      </c>
      <c r="E311" s="163" t="s">
        <v>1436</v>
      </c>
      <c r="F311" s="162" t="s">
        <v>60</v>
      </c>
      <c r="G311" s="151">
        <v>1</v>
      </c>
      <c r="H311" s="151" t="s">
        <v>71</v>
      </c>
      <c r="I311" s="152">
        <v>6</v>
      </c>
      <c r="J311" s="153" t="s">
        <v>88</v>
      </c>
      <c r="K311" s="151" t="s">
        <v>96</v>
      </c>
      <c r="L311" s="151" t="s">
        <v>161</v>
      </c>
      <c r="M311" s="155">
        <v>42491328</v>
      </c>
      <c r="N311" s="188">
        <v>42491328</v>
      </c>
      <c r="O311" s="151" t="s">
        <v>64</v>
      </c>
      <c r="P311" s="151" t="s">
        <v>65</v>
      </c>
      <c r="Q311" s="164" t="s">
        <v>162</v>
      </c>
      <c r="S311" s="199" t="s">
        <v>1486</v>
      </c>
      <c r="T311" s="202" t="s">
        <v>1487</v>
      </c>
      <c r="U311" s="201">
        <v>44365</v>
      </c>
      <c r="V311" s="202" t="s">
        <v>1302</v>
      </c>
      <c r="W311" s="203" t="s">
        <v>507</v>
      </c>
      <c r="X311" s="116">
        <v>41120640</v>
      </c>
      <c r="Y311" s="218">
        <v>0</v>
      </c>
      <c r="Z311" s="116">
        <v>41120640</v>
      </c>
      <c r="AA311" s="202" t="s">
        <v>1488</v>
      </c>
      <c r="AB311" s="220" t="s">
        <v>1367</v>
      </c>
      <c r="AC311" s="202" t="s">
        <v>1489</v>
      </c>
      <c r="AD311" s="206">
        <v>44368</v>
      </c>
      <c r="AE311" s="206">
        <v>44550</v>
      </c>
      <c r="AF311" s="202" t="s">
        <v>629</v>
      </c>
      <c r="AG311" s="202" t="s">
        <v>114</v>
      </c>
    </row>
    <row r="312" spans="1:33" ht="272.45" customHeight="1" x14ac:dyDescent="0.7">
      <c r="A312" s="121">
        <v>284</v>
      </c>
      <c r="B312" s="158" t="s">
        <v>194</v>
      </c>
      <c r="C312" s="151" t="s">
        <v>166</v>
      </c>
      <c r="D312" s="159">
        <v>80101706</v>
      </c>
      <c r="E312" s="160" t="s">
        <v>1441</v>
      </c>
      <c r="F312" s="158" t="s">
        <v>60</v>
      </c>
      <c r="G312" s="151">
        <v>1</v>
      </c>
      <c r="H312" s="151" t="s">
        <v>163</v>
      </c>
      <c r="I312" s="152">
        <v>5</v>
      </c>
      <c r="J312" s="151" t="s">
        <v>88</v>
      </c>
      <c r="K312" s="151" t="s">
        <v>96</v>
      </c>
      <c r="L312" s="151" t="s">
        <v>195</v>
      </c>
      <c r="M312" s="155">
        <v>50249530</v>
      </c>
      <c r="N312" s="155">
        <v>50249530</v>
      </c>
      <c r="O312" s="188" t="s">
        <v>64</v>
      </c>
      <c r="P312" s="151" t="s">
        <v>65</v>
      </c>
      <c r="Q312" s="151" t="s">
        <v>196</v>
      </c>
      <c r="S312" s="25"/>
      <c r="T312" s="25"/>
      <c r="U312" s="25"/>
      <c r="V312" s="25"/>
      <c r="W312" s="25"/>
      <c r="X312" s="244"/>
      <c r="Y312" s="244"/>
      <c r="Z312" s="244"/>
      <c r="AA312" s="25"/>
      <c r="AB312" s="25"/>
      <c r="AC312" s="25"/>
      <c r="AD312" s="25"/>
      <c r="AE312" s="25"/>
      <c r="AF312" s="25"/>
      <c r="AG312" s="25"/>
    </row>
    <row r="313" spans="1:33" ht="272.45" customHeight="1" x14ac:dyDescent="0.7">
      <c r="A313" s="122"/>
      <c r="B313" s="123"/>
      <c r="C313" s="123"/>
      <c r="D313" s="123"/>
      <c r="E313" s="123"/>
      <c r="F313" s="123"/>
      <c r="G313" s="122" t="s">
        <v>1438</v>
      </c>
      <c r="H313" s="123"/>
      <c r="I313" s="123"/>
      <c r="J313" s="123"/>
      <c r="K313" s="123"/>
      <c r="L313" s="118"/>
      <c r="M313" s="122" t="s">
        <v>1437</v>
      </c>
      <c r="N313" s="123"/>
      <c r="O313" s="123"/>
      <c r="P313" s="123"/>
      <c r="Q313" s="123"/>
    </row>
  </sheetData>
  <autoFilter ref="A19:AH313" xr:uid="{B5A26429-A064-4013-9086-0C752224A645}"/>
  <mergeCells count="21">
    <mergeCell ref="C2:Q2"/>
    <mergeCell ref="D4:E4"/>
    <mergeCell ref="E5:F5"/>
    <mergeCell ref="J5:N9"/>
    <mergeCell ref="E6:F6"/>
    <mergeCell ref="E7:F7"/>
    <mergeCell ref="E8:F8"/>
    <mergeCell ref="E9:F9"/>
    <mergeCell ref="E10:F10"/>
    <mergeCell ref="E11:F11"/>
    <mergeCell ref="J11:N15"/>
    <mergeCell ref="E12:F12"/>
    <mergeCell ref="E13:F13"/>
    <mergeCell ref="E14:F14"/>
    <mergeCell ref="E15:F15"/>
    <mergeCell ref="A313:F313"/>
    <mergeCell ref="G313:K313"/>
    <mergeCell ref="M313:Q313"/>
    <mergeCell ref="D17:E17"/>
    <mergeCell ref="H17:I17"/>
    <mergeCell ref="H18:I18"/>
  </mergeCells>
  <dataValidations count="1">
    <dataValidation type="list" allowBlank="1" showInputMessage="1" showErrorMessage="1" sqref="AG21:AG23" xr:uid="{81BBA7F6-AF9A-40B2-A59C-41773702FD0E}">
      <formula1>$A$33:$A$43</formula1>
    </dataValidation>
  </dataValidations>
  <printOptions horizontalCentered="1" verticalCentered="1"/>
  <pageMargins left="0.51181102362204722" right="0.11811023622047245" top="0.35433070866141736" bottom="0.35433070866141736" header="0.31496062992125984" footer="0.31496062992125984"/>
  <pageSetup paperSize="5" scale="18" orientation="landscape" r:id="rId1"/>
  <rowBreaks count="26" manualBreakCount="26">
    <brk id="24" max="16" man="1"/>
    <brk id="31" max="16" man="1"/>
    <brk id="37" max="16" man="1"/>
    <brk id="46" max="16" man="1"/>
    <brk id="52" min="22" max="32" man="1"/>
    <brk id="57" max="16" man="1"/>
    <brk id="68" max="16" man="1"/>
    <brk id="77" max="16" man="1"/>
    <brk id="86" min="22" max="32" man="1"/>
    <brk id="86" max="16" man="1"/>
    <brk id="95" max="16" man="1"/>
    <brk id="104" max="16" man="1"/>
    <brk id="113" max="16" man="1"/>
    <brk id="122" max="16" man="1"/>
    <brk id="124" min="22" max="32" man="1"/>
    <brk id="131" max="16" man="1"/>
    <brk id="140" max="16" man="1"/>
    <brk id="149" max="16" man="1"/>
    <brk id="153" min="22" max="32" man="1"/>
    <brk id="158" max="16" man="1"/>
    <brk id="176" max="16" man="1"/>
    <brk id="186" max="16" man="1"/>
    <brk id="210" max="16" man="1"/>
    <brk id="226" max="16" man="1"/>
    <brk id="292" max="16" man="1"/>
    <brk id="302" max="16"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371E383-B599-425C-BFE2-F48CB548A4B0}">
          <x14:formula1>
            <xm:f>'C:\PLAN COMPRAS\PLAN 2003\[plan_sice2003.xls]LISTAS'!#REF!</xm:f>
          </x14:formula1>
          <xm:sqref>AG65:AG66 W21:W23 W65:W66</xm:sqref>
        </x14:dataValidation>
        <x14:dataValidation type="list" allowBlank="1" showInputMessage="1" showErrorMessage="1" xr:uid="{2CDB196B-A53C-4F1C-A1A4-D08084ED93F8}">
          <x14:formula1>
            <xm:f>'\\Yaksa\12002ggc\2019\DOCUMENTOS_APOYO\PLAN_ANUAL_ADQUISICIONES_2019\BASE DE DATOS CONTRATOS\BASES CONTRATOS\[CUADRO DE REPARTO GGC Y CUADRO DE SEGUIMIENTO A LOS CONTRATOS 2019.xlsx]LISTAS'!#REF!</xm:f>
          </x14:formula1>
          <xm:sqref>AG35:AG36 W44 W35:W36 AG44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BD7DA170-D45C-470E-9DE2-F74554E14876}">
  <ds:schemaRefs>
    <ds:schemaRef ds:uri="http://schemas.openxmlformats.org/package/2006/metadata/core-properties"/>
    <ds:schemaRef ds:uri="559ec1a2-13ee-4c96-b3bf-260cf952dacb"/>
    <ds:schemaRef ds:uri="http://www.w3.org/XML/1998/namespace"/>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32ab9999-8869-48b6-9aa5-e865c0354275"/>
    <ds:schemaRef ds:uri="http://schemas.microsoft.com/office/2006/metadata/propertie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2021-06-17 PAA</vt:lpstr>
      <vt:lpstr>'2021-06-17 PAA'!Área_de_impresión</vt:lpstr>
      <vt:lpstr>'2021-06-17 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2021-06-16T23:19:25Z</cp:lastPrinted>
  <dcterms:created xsi:type="dcterms:W3CDTF">2019-05-08T16:37:35Z</dcterms:created>
  <dcterms:modified xsi:type="dcterms:W3CDTF">2021-06-24T23:59:31Z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