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Frank Yara\Desktop\OFICINA\OFICINA 2\2021\PAA\"/>
    </mc:Choice>
  </mc:AlternateContent>
  <xr:revisionPtr revIDLastSave="0" documentId="13_ncr:1_{8289A823-C97F-477B-8C89-A8D04FD2A270}" xr6:coauthVersionLast="43" xr6:coauthVersionMax="43" xr10:uidLastSave="{00000000-0000-0000-0000-000000000000}"/>
  <bookViews>
    <workbookView xWindow="-120" yWindow="-120" windowWidth="29040" windowHeight="15840" xr2:uid="{00000000-000D-0000-FFFF-FFFF00000000}"/>
  </bookViews>
  <sheets>
    <sheet name="2021-10-05 PAA" sheetId="70" r:id="rId1"/>
  </sheets>
  <externalReferences>
    <externalReference r:id="rId2"/>
    <externalReference r:id="rId3"/>
    <externalReference r:id="rId4"/>
    <externalReference r:id="rId5"/>
  </externalReferences>
  <definedNames>
    <definedName name="_xlnm._FilterDatabase" localSheetId="0" hidden="1">'2021-10-05 PAA'!$A$19:$AG$356</definedName>
    <definedName name="_xlnm.Print_Area" localSheetId="0">'2021-10-05 PAA'!$A$1:$Q$356</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'2021-10-05 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294" i="70" l="1"/>
  <c r="Z244" i="70"/>
  <c r="Z243" i="70"/>
  <c r="Z49" i="70"/>
  <c r="Z113" i="70"/>
  <c r="Z130" i="70"/>
  <c r="Z136" i="70"/>
  <c r="X18" i="70" l="1"/>
  <c r="Y18" i="70"/>
  <c r="Z114" i="70" l="1"/>
  <c r="Z18" i="70" s="1"/>
  <c r="N337" i="70" l="1"/>
  <c r="N18" i="70" s="1"/>
  <c r="M337" i="70"/>
  <c r="M70" i="70"/>
  <c r="M18" i="70" s="1"/>
  <c r="V11" i="70"/>
  <c r="U11" i="70"/>
  <c r="T11" i="70"/>
  <c r="V10" i="70"/>
  <c r="V12" i="70" s="1"/>
  <c r="U10" i="70"/>
  <c r="U12" i="70" s="1"/>
  <c r="T10" i="70"/>
  <c r="V13" i="70" s="1"/>
  <c r="E12" i="70" l="1"/>
  <c r="T12" i="70"/>
  <c r="V15" i="70" s="1"/>
  <c r="V14"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00000000-0006-0000-0200-00000100000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00000000-0006-0000-0200-00000200000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00000000-0006-0000-0200-00000300000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00000000-0006-0000-0200-00000400000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00000000-0006-0000-0200-00000500000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00000000-0006-0000-0200-000006000000}">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0000000-0006-0000-0200-00000700000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00000000-0006-0000-0200-00000800000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00000000-0006-0000-0200-00000900000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<sst xmlns="http://schemas.openxmlformats.org/spreadsheetml/2006/main" count="5929" uniqueCount="1756">
  <si>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</si>
  <si>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</si>
  <si>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</si>
  <si>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</si>
  <si>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</si>
  <si>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</si>
  <si>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</si>
  <si>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</si>
  <si>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</si>
  <si>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</si>
  <si>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</si>
  <si>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</si>
  <si>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</si>
  <si>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</si>
  <si>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</si>
  <si>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</si>
  <si>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</si>
  <si>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</si>
  <si>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</si>
  <si>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</si>
  <si>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</si>
  <si>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</si>
  <si>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</si>
  <si>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</si>
  <si>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</si>
  <si>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</si>
  <si>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</si>
  <si>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</si>
  <si>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</si>
  <si>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</si>
  <si>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</si>
  <si>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</si>
  <si>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</si>
  <si>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</si>
  <si>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</si>
  <si>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</si>
  <si>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</si>
  <si>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</si>
  <si>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</si>
  <si>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</si>
  <si>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</si>
  <si>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</si>
  <si>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</si>
  <si>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</si>
  <si>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</si>
  <si>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</si>
  <si>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</si>
  <si>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</si>
  <si>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</si>
  <si>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</si>
  <si>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</si>
  <si>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</si>
  <si>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</si>
  <si>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</si>
  <si>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</si>
  <si>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</si>
  <si>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</si>
  <si>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</si>
  <si>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</si>
  <si>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</si>
  <si>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</si>
  <si>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</si>
  <si>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</si>
  <si>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</si>
  <si>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</si>
  <si>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</si>
  <si>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</si>
  <si>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</si>
  <si>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</si>
  <si>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</si>
  <si>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</si>
  <si>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</si>
  <si>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</si>
  <si>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</si>
  <si>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</si>
  <si>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</si>
  <si>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</si>
  <si>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</si>
  <si>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</si>
  <si>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</si>
  <si>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</si>
  <si>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</si>
  <si>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</si>
  <si>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</si>
  <si>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</si>
  <si>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</si>
  <si>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</si>
  <si>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</si>
  <si>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</si>
  <si>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</si>
  <si>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</si>
  <si>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</si>
  <si>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</si>
  <si>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</si>
  <si>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</si>
  <si>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</si>
  <si>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</si>
  <si>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</si>
  <si>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</si>
  <si>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</si>
  <si>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</si>
  <si>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A-02-02-02-008-003-01-1 SERVICIOS DE CONSULTORÍA EN ADMINISTRACIÓN Y SERVICIOS DE GESTIÓN</t>
  </si>
  <si>
    <t>55101519
82111900
82101500</t>
  </si>
  <si>
    <t>A-02-02-02-008-009-01 SERVICIOS DE EDICIÓN, IMPRESIÓN Y REPRODUCCIÓN</t>
  </si>
  <si>
    <t>A-02-01-01-004-006-09 OTRO EQUIPO ELÉCTRICO Y SUS PARTES Y PIEZAS</t>
  </si>
  <si>
    <t>81112501 
43231508</t>
  </si>
  <si>
    <t>CONCURSO DE MÉRITOS</t>
  </si>
  <si>
    <t>LICITACIÓN PÚBLICA</t>
  </si>
  <si>
    <t>SELECCIÓN ABREVIADA SUBASTA INVERSA</t>
  </si>
  <si>
    <t>OFICINA ASESORA DE COMUNICACIONES</t>
  </si>
  <si>
    <t>OFICINA DE CONTROL INTERNO</t>
  </si>
  <si>
    <t>SUBDIRECCIÓN</t>
  </si>
  <si>
    <t>A-02-02-02-005-004-05 SERVICIOS ESPECIALES DE CONSTRUCCIÓN</t>
  </si>
  <si>
    <t>DIRECCIÓN DE DESARROLLO ORGANIZACIONAL</t>
  </si>
  <si>
    <t xml:space="preserve">CONTRATACIÓN DIRECTA </t>
  </si>
  <si>
    <t>no</t>
  </si>
  <si>
    <t>A-02-02-01-003-008-09 OTROS ARTÍCULOS MANUFACTURADOS N.C.P.</t>
  </si>
  <si>
    <t>DIRECCIÓN DE GESTIÓN Y DESEMPEÑO INSTITUCIONAL</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</si>
  <si>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</si>
  <si>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</si>
  <si>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</si>
  <si>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26111601 
72101507</t>
  </si>
  <si>
    <t>GRUPO GESTIÓN HUMANA</t>
  </si>
  <si>
    <t>GRUPO GESTIÓN DOCUMENTAL</t>
  </si>
  <si>
    <t>32101617 
43233201</t>
  </si>
  <si>
    <t>GRUPO GESTIÓN CONTRACTUAL</t>
  </si>
  <si>
    <t>OFICINA ASESORA DE PLANEACIÓN</t>
  </si>
  <si>
    <t>DIRECCIÓN GENERAL</t>
  </si>
  <si>
    <t>DIRECCIÓN DE EMPLEO PÚBLICO</t>
  </si>
  <si>
    <t>DIRECCIÓN DE GESTIÓN DEL CONOCIMIENTO</t>
  </si>
  <si>
    <t>JAIME JIMENEZ EXT. 300
jjimenez@funcionpublica.gov.co</t>
  </si>
  <si>
    <t>C-0599-1000-4 MEJORAMIENTO DE LA IMAGEN Y FUNCIONALIDAD DEL EDIFICIO SEDE DEL DAFP - RECURSO 11 - CSF</t>
  </si>
  <si>
    <t>Adquisición  de la Papelería, utiles de escritorio y Oficina para el uso de las dependencias de la Función Pública.   LINEA PAA No 2</t>
  </si>
  <si>
    <t>Adquisición  y suministro de tóner y cartuchos para impresoras. (contrato de suministro)   LINEA PAA No 4</t>
  </si>
  <si>
    <t>0599016 - Sedes mantenidas</t>
  </si>
  <si>
    <t>72101510
72101511   
72101509
72101507
72151605</t>
  </si>
  <si>
    <t>48101915
52121604</t>
  </si>
  <si>
    <t>80101500
80101600</t>
  </si>
  <si>
    <t>LUZ DARY CUEVAS   EXT. 410
lcuevas@funcionpublica.gov.co</t>
  </si>
  <si>
    <t>GRUPO DE GESTIÓN CONTRACTUAL</t>
  </si>
  <si>
    <t>OFICINA TECNOLOGIAS DE LA INFORMACIÓN Y LAS COMUNICACIONES/GRUPO GESTIÓN ADMINISTRATIVA</t>
  </si>
  <si>
    <t>81111820
81112200
81112300
45111500</t>
  </si>
  <si>
    <t>AGREGACIÓN DE DEMANDA</t>
  </si>
  <si>
    <t>Fecha estimada de inicio del proceso de selección</t>
  </si>
  <si>
    <t xml:space="preserve">INVERSIÓN </t>
  </si>
  <si>
    <t>30181600 24112600 24121800 24122000 24111500 27112100 27112700 12352104 46181500 46181700 46181800</t>
  </si>
  <si>
    <t>Adquisición  y suministro de tóner y cartuchos para impresoras.  LINEA PAA No 3</t>
  </si>
  <si>
    <t>PLAN ANUAL DE ADQUISICIONES 2021 DAFP</t>
  </si>
  <si>
    <t xml:space="preserve">VALOR NETO DEL CONTRATO VIGENCIA </t>
  </si>
  <si>
    <t>GRUPO DE SERVICIO AL CIUDADANO</t>
  </si>
  <si>
    <t>JULIANA VALENCIA EXT. 800
jvalencia@funcionpublica.gov.co</t>
  </si>
  <si>
    <t xml:space="preserve">ENERO </t>
  </si>
  <si>
    <t>72101510
72101507</t>
  </si>
  <si>
    <t>55121503
44103124
44121634</t>
  </si>
  <si>
    <t xml:space="preserve">ACUERDO MARCO DE PRECIOS </t>
  </si>
  <si>
    <t>Adquisición de llantas, necesarias para el normal funcionamiento del parque automotor de la FUNCION PUBLICA.  LINEA PAA No 1</t>
  </si>
  <si>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  LINEA PAA No 2</t>
  </si>
  <si>
    <t>A-02-02-01-003-002-07 LIBROS DE REGISTROS, LIBROS DE CONTABILIDAD, CUADENILLOS DE NOTAS, BLOQUES PARA CARTAS, AGENDAS, ARTICULOS SIMILARES, SECANTES, ENCUADERNADORES, CLASIFICADORES PARA ARCHIVOS, FORMULARIOS Y OTROS ARTÍCULOS DE ESCRITORIO, DE PAPEL O CARTÓN</t>
  </si>
  <si>
    <t>Servicio de apoyo para el fortalecimiento de la gestión de las entidades públicas</t>
  </si>
  <si>
    <t>C-0505-1000-3 PROYECTO MEJORAMIENTO DE LOS NIVELES DE EFICIENCIA Y PRODUCTIVIDAD DE LAS ENTIDADES PÚBLICAS DEL ORDEN NACIONAL Y TERRITORIAL</t>
  </si>
  <si>
    <t xml:space="preserve"> HUGO ARMANDO PÉREZ EXT. 820 hperez@funcionpublica.gov.co</t>
  </si>
  <si>
    <t>JULIO</t>
  </si>
  <si>
    <t>55121719
55121600
55121900
55121500
30171600
30141600</t>
  </si>
  <si>
    <t>0599016 - Sedes adecuadas</t>
  </si>
  <si>
    <t>OFICINA DE TECNOLOGÍAS DE LA INFORMACIÓN Y LAS COMUNICACIONES</t>
  </si>
  <si>
    <t>44103103 
44102002
55121807</t>
  </si>
  <si>
    <t>93141506
80141625</t>
  </si>
  <si>
    <t>24131501
24131507</t>
  </si>
  <si>
    <t>CLAUDIA DEL PILAR ROMERO EXT. 500
cromero@funcionpublica.gov.co</t>
  </si>
  <si>
    <t>JUDY MAGALI RODRÍGUEZ SANTANA EXT. 420 
jrodriguez@funcionpublica.gov.co</t>
  </si>
  <si>
    <t>A-02-02-02-006-008 SERVICIOS  POSTALES  Y DE MENSAJERÍA</t>
  </si>
  <si>
    <t>SECRETARÍA GENERAL</t>
  </si>
  <si>
    <t>FRANCISCO CAMARGO SALAS EXT. 701
fcamargo@funcionpublica.gov.co</t>
  </si>
  <si>
    <t>Documento de lineamientos técnicos</t>
  </si>
  <si>
    <t xml:space="preserve">Enero </t>
  </si>
  <si>
    <t>C-0505-1000-4 PROYECTO DISEÑO DE POLÍTICAS Y LINEAMIENTOS EN TEMAS DE FUNCIÓN PÚBLICA PARA EL MEJORAMIENTO CONTINUO DE LA ADMINISTRACIÓN NACIONAL</t>
  </si>
  <si>
    <t xml:space="preserve">Documentos de investigación </t>
  </si>
  <si>
    <t>Entidades asesoradas en Gestión Estratégica del talento humano</t>
  </si>
  <si>
    <t xml:space="preserve">Documento Metodológico </t>
  </si>
  <si>
    <t>Febrero</t>
  </si>
  <si>
    <t xml:space="preserve">MARIA DEL PILAR GARCÍA EXT. 610 mpgarcia@funcionpublica.gov.co
</t>
  </si>
  <si>
    <t>Documentos de Planeación</t>
  </si>
  <si>
    <t xml:space="preserve">Entidades asesoradas en control interno </t>
  </si>
  <si>
    <t>Servicio de asistencia técnica en el diseño e implementación de incentivos a la gestión Pública</t>
  </si>
  <si>
    <t>DIRECCIÓN DE PARTICIPACIÓN TRANSPARENCIA Y SERVICIO AL CLUDADANO</t>
  </si>
  <si>
    <t>GUIOMAR ADRIANA VARGAS TAMAYO gvargas@funcionpublica.gov.co</t>
  </si>
  <si>
    <t>Multiplicadores formados</t>
  </si>
  <si>
    <t>Tramites racionalizados</t>
  </si>
  <si>
    <t>Entidades asesoradas en rendición de cuentas, participación, transparencia y servicio al ciudadano</t>
  </si>
  <si>
    <t>Entidades públicas asistidas tecnicamente para la implementación de la política de integridad</t>
  </si>
  <si>
    <t>Entidades públicas asistidas técnicamente para la implementación de la política de gestión del conocimiento y la innovación</t>
  </si>
  <si>
    <t>MAGDALENA FORERO
EXT.920
mforero@funcionpublica.gov.co</t>
  </si>
  <si>
    <t>Documento para la planeación estratégica en TI</t>
  </si>
  <si>
    <t>C-0599-1000-5 PROYECTO MEJORAMIENTO DE LA GESTIÓN DE LAS POLÍTICAS PÚBLICAS A TRAVÉS DE LAS TIC. NACIONAL</t>
  </si>
  <si>
    <t>CARLOS EDUARDO ORJUELAEXT. 501 corjuela@funcionpublica.gov.co</t>
  </si>
  <si>
    <t>Servicios de información actualizado</t>
  </si>
  <si>
    <t>CARLOS ANDRÉS GUZMAN
EXT.850 
cguzman@funcionpublica.gov.co</t>
  </si>
  <si>
    <t>Entidades públicas asesoradas para la implementación de las Políticas de Gestión y Desempeño</t>
  </si>
  <si>
    <t>Entidades asistidas técnicamente para el diseño institucional de las entidades</t>
  </si>
  <si>
    <t>Servicio de educación informal a servidores públicos del estado y a la sociedad en general (Eventos realizados)</t>
  </si>
  <si>
    <t>Documentos normativos</t>
  </si>
  <si>
    <t>DIRECCIÓN JURÍDICA</t>
  </si>
  <si>
    <t>ARMANDO LÓPEZ CORTES. Ext. 741 alopez@funcionpublica.gov.co</t>
  </si>
  <si>
    <t>GRUPO DE APOYO A LA GESTIÓN MERITOCRÁTICA</t>
  </si>
  <si>
    <t>FRANCISCO AMEZQUITA EXT- 810 famezquita@funcionpublica.gov.co</t>
  </si>
  <si>
    <t>LUZ STELLA PATIÑO Ext 600 lpatino@funcionpublica.gov.co</t>
  </si>
  <si>
    <t>DIANA BOHÓRQUEZ, EXT 520 dbohorquez@funcionpublica.gov.co</t>
  </si>
  <si>
    <t>Sistemas de información actualizados</t>
  </si>
  <si>
    <t>JULIÁN TRUJILLO MARÍN EXT. 915 jtrujillo@funcionpublica.gov.co</t>
  </si>
  <si>
    <t>FERNANDO GRILLO RUBIANO EXT. 901 fgrillo@funcionpublica.gov.co</t>
  </si>
  <si>
    <t xml:space="preserve">Servicios de información actualizados </t>
  </si>
  <si>
    <t xml:space="preserve">Servicios tecnológicos </t>
  </si>
  <si>
    <t>Global</t>
  </si>
  <si>
    <t>A-02-02-02-008-004-01 SERVICIOS DE TELECOMUNICACIONES A TRAVÉS DE INTERNET</t>
  </si>
  <si>
    <t>Documentos metodológicos</t>
  </si>
  <si>
    <t>Adquisición  de la Papelería, para el desarrollo de talleres en territorio (contrato de suministros) .  LINEA PAA No 2</t>
  </si>
  <si>
    <t>Adquisición de SEGUROS SOAT PARA VEHICULOS.   LINEA PAA No 5</t>
  </si>
  <si>
    <t>Revisión, mantenimiento preventivo y correctivo de los sistemas de sonido ambiental- sonido del auditorio, hidráulico, de detección y extinción de incendios y sanitario  con respuestos y materiales.   LINEA PAA No 7</t>
  </si>
  <si>
    <t>Contratar el servicio de Mantenimiento y cargue de extintores de la Función Pública, incluidos repuestos.   LINEA PAA No 6</t>
  </si>
  <si>
    <t>Adquirir herramientas y materiales metálicos de ferretería para el mantenimiento preventivo y correctivo del inmueble del Departamento - contrato suministros.   LINEA PAA No 8</t>
  </si>
  <si>
    <t>Adquirir herramientas y materiales de ferretería para el mantenimiento preventivo y correctivo del inmueble del Departamento - contrato de suministros   LINEA PAA No 8</t>
  </si>
  <si>
    <t>Adquisición de Unidades de Imagen para Impresoras   LINEA PAA No 9</t>
  </si>
  <si>
    <t>Soporte técnico y mantenimiento preventivo y correctivo de los equipos de computo y dispositivos tecnológicos, con soporte técnico, suministro de repuestos y personal de apoyo en sitio para el Departamento Administrativo de la Función Pública.  LINEA PAA No 10</t>
  </si>
  <si>
    <t>Publicación de Edictos y convocatorias del Departamento Administrativo de la Función Pública en un diario de amplia circulación Nacional  LINEA PAA No 11</t>
  </si>
  <si>
    <t>Planta eléctrica para el edificio sede 500 kva   LINEA PAA No 12</t>
  </si>
  <si>
    <t>Certificación de inspección de acreditación  de los dos ascensores  LINEA PAA No 13</t>
  </si>
  <si>
    <t>Prestación de servicios profesionales   LINEA PAA No 14</t>
  </si>
  <si>
    <t>Actualización sistema de señalización del edificio y  acrílicos para puestos de trabajo LINEA PAA No 15</t>
  </si>
  <si>
    <t>Prestación de servicios de apoyo a la gestión   LINEA PAA No 16</t>
  </si>
  <si>
    <t>Prestación de servicios profesionales   LINEA PAA No 17</t>
  </si>
  <si>
    <t>Dotación  para el auditorio de la entidad y sala de juntas : Manteles, bandejas, cubremanteles, recipientes.  LINEA PAA No 19</t>
  </si>
  <si>
    <t>Reparaciones locativas  LINEA PAA No 20</t>
  </si>
  <si>
    <t>Interventoría técnica, administrativa y financiera. Adecuación de fachada y obras complementarias LINEA PAA No 22</t>
  </si>
  <si>
    <t>Suscripción y soporte al servicio del software de inventarios  LINEA PAA No 24</t>
  </si>
  <si>
    <t>Adquisición del programa de seguros de responsabilidad civil para los vehículos de la entidad   LINEA PAA No 25</t>
  </si>
  <si>
    <t>Suministro de combustible diesel para vehículo de la entidad LINEA PAA No 27</t>
  </si>
  <si>
    <t>Contratar el suministro de combustible en Estaciones de Servicio para el funcionamiento de los vehículos automotores por los cuales sea legalmente responsable la Función Pública.LINEA PAA No 28</t>
  </si>
  <si>
    <t>Adquisición de bienes para el bienestar de los servidores públicos de la entidad.  LINEA PAA No 29</t>
  </si>
  <si>
    <t>Prestación de servicios profesionales LINEA PAA No 30</t>
  </si>
  <si>
    <t>Consumible de impresión para impresora de carnés. LINEA PAA No 31</t>
  </si>
  <si>
    <t>Adquisición de la dotación de labor y elementos de trabajo.    LINEA PAA No 32</t>
  </si>
  <si>
    <t>Tiquetes aéreos nacionales  LINEA PAA No 33</t>
  </si>
  <si>
    <t>Prestación de servicios para la realización de valoraciones ocupacionales y exámenes médicos de ingreso, retiro, periódicos y otras complementarias, que sean necesarias realizar a los servidores del Departamento Administrativo de la Función Pública  LINEA PAA No 35</t>
  </si>
  <si>
    <t>Contratar los Servicios de Bienestar Social e Incentivos para los servidores de la Función Pública y sus Familias LINEA PAA No 36</t>
  </si>
  <si>
    <t>Adquisición de un congelador de puerta frontal para la sala de lactancia LINEA PAA No 37</t>
  </si>
  <si>
    <t>Adquirir los  dispositivos de firma digital y los servicios para el estampado cronológico como mecanismo de protección y autenticidad e integridad de los documentos electrónicos de la entidad   LINEA PAA No 38</t>
  </si>
  <si>
    <t>Adquirir insumos para la radicación de la información de Función Pública LINEA PAA No 39</t>
  </si>
  <si>
    <t>Prestación de servicios de apoyo  LINEA PAA No 41</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</si>
  <si>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 LINEA PAA No 42</t>
  </si>
  <si>
    <t>Prestación de servicios de apoyo a la gestión  LINEA PAA No 43</t>
  </si>
  <si>
    <t>Prestación de servicios profesionales  LINEA PAA No 44</t>
  </si>
  <si>
    <t>Prestación de servicios profesionales  LINEA PAA No 45</t>
  </si>
  <si>
    <t>Renovar la suscripción y el soporte técnico del Sistema de Turnos Web de la entidad, incluida la renovación de los calificadores   LINEA PAA No 46</t>
  </si>
  <si>
    <t>Interventoría técnica, administrativa y financiera Adecuación y mantenimento sistema eléctrico y sistema de sonido ambiental LINEA PAA No 47</t>
  </si>
  <si>
    <t>Prestación de servicios profesionales   LINEA PAA No 48</t>
  </si>
  <si>
    <t>Prestación de servicios profesionales   LINEA PAA No49</t>
  </si>
  <si>
    <t>Prestación de servicios profesionales   LINEA PAA No 50</t>
  </si>
  <si>
    <t>Prestación de servicios profesionales   LINEA PAA No 51</t>
  </si>
  <si>
    <t>Prestación de servicios profesionales   LINEA PAA No 52</t>
  </si>
  <si>
    <t>Prestación de servicios profesionales   LINEA PAA No53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</si>
  <si>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</si>
  <si>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</si>
  <si>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</si>
  <si>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</si>
  <si>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</si>
  <si>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</si>
  <si>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</si>
  <si>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</si>
  <si>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</si>
  <si>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</si>
  <si>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</si>
  <si>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</si>
  <si>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</si>
  <si>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</si>
  <si>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</si>
  <si>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69</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</si>
  <si>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</si>
  <si>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</si>
  <si>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</si>
  <si>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</si>
  <si>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</si>
  <si>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</si>
  <si>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</si>
  <si>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</si>
  <si>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</si>
  <si>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</si>
  <si>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servicios profesionales   LINEA PAA No 80</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</si>
  <si>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</si>
  <si>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</si>
  <si>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</si>
  <si>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</si>
  <si>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</si>
  <si>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</si>
  <si>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</si>
  <si>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</si>
  <si>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Prestación de servicios profesionales   LINEA PAA No 89</t>
  </si>
  <si>
    <t>Prestación de servicios profesionales   LINEA PAA No 90</t>
  </si>
  <si>
    <t>Prestación de servicios profesionales   LINEA PAA No 91</t>
  </si>
  <si>
    <t>Prestación de servicios profesionales   LINEA PAA No 93</t>
  </si>
  <si>
    <t>Prestación de servicios profesionales   LINEA PAA No 92</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</si>
  <si>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</si>
  <si>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</si>
  <si>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</si>
  <si>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</si>
  <si>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</si>
  <si>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</si>
  <si>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</si>
  <si>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</si>
  <si>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</si>
  <si>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</si>
  <si>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</si>
  <si>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</si>
  <si>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</si>
  <si>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</si>
  <si>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</si>
  <si>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</si>
  <si>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profesionales   LINEA PAA No 110</t>
  </si>
  <si>
    <t>Prestación de servicios profesionales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</si>
  <si>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</si>
  <si>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</si>
  <si>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</si>
  <si>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</si>
  <si>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</si>
  <si>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</si>
  <si>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</si>
  <si>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</si>
  <si>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</si>
  <si>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</si>
  <si>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</si>
  <si>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Prestación de servicios profesionales   LINEA PAA No 123</t>
  </si>
  <si>
    <t>Prestación de servicios de apoyo a la gestión LINEA PAA No 124</t>
  </si>
  <si>
    <t>Prestación de servicios profesionales   LINEA PAA No 125</t>
  </si>
  <si>
    <t>Prestación de servicios profesionales   LINEA PAA No 126</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</si>
  <si>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</si>
  <si>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</si>
  <si>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</si>
  <si>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</si>
  <si>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</si>
  <si>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</si>
  <si>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</si>
  <si>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</si>
  <si>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</si>
  <si>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</si>
  <si>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</si>
  <si>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</si>
  <si>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</si>
  <si>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</si>
  <si>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</si>
  <si>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</si>
  <si>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</si>
  <si>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</si>
  <si>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</si>
  <si>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Prestación de servicios profesionales   LINEA PAA No 146</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</si>
  <si>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</si>
  <si>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</si>
  <si>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</si>
  <si>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</si>
  <si>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</si>
  <si>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</si>
  <si>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</si>
  <si>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</si>
  <si>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</si>
  <si>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</si>
  <si>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</si>
  <si>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</si>
  <si>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</si>
  <si>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</si>
  <si>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</si>
  <si>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</si>
  <si>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</si>
  <si>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</si>
  <si>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</si>
  <si>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</si>
  <si>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</si>
  <si>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</si>
  <si>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</si>
  <si>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</si>
  <si>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</si>
  <si>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</si>
  <si>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</si>
  <si>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</si>
  <si>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</si>
  <si>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</si>
  <si>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</si>
  <si>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</si>
  <si>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</si>
  <si>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</si>
  <si>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</si>
  <si>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</si>
  <si>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</si>
  <si>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</si>
  <si>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de apoyo a la gestión LINEA PAA No 186</t>
  </si>
  <si>
    <t>Prestación de servicios profesionales   LINEA PAA No 187</t>
  </si>
  <si>
    <t>Prestación de servicios profesionales   LINEA PAA No 188</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</si>
  <si>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</si>
  <si>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</si>
  <si>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</si>
  <si>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</si>
  <si>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</si>
  <si>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de apoyo a la gestión LINEA PAA No 195</t>
  </si>
  <si>
    <t>Prestación de servicios profesionales   LINEA PAA No 196</t>
  </si>
  <si>
    <t>Prestación de servicios profesionales   LINEA PAA No 197</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</si>
  <si>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</si>
  <si>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</si>
  <si>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</si>
  <si>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</si>
  <si>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</si>
  <si>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</si>
  <si>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de apoyo a la gestión  LINEA PAA No 204</t>
  </si>
  <si>
    <t>Prestación de servicios de apoyo a la gestión  LINEA PAA No 205</t>
  </si>
  <si>
    <t>Prestación de servicios de apoyo a la gestión  LINEA PAA No 206</t>
  </si>
  <si>
    <t>Prestación de servicios de apoyo a la gestión  LINEA PAA No 207</t>
  </si>
  <si>
    <t>Prestación de servicios de apoyo a la gestión  LINEA PAA No 208</t>
  </si>
  <si>
    <t>Prestación de servicios de apoyo a la gestión  LINEA PAA No 209</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</si>
  <si>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</si>
  <si>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</si>
  <si>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</si>
  <si>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</si>
  <si>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214</t>
  </si>
  <si>
    <t>Prestación de servicios profesionales   LINEA PAA No 215</t>
  </si>
  <si>
    <t>Prestación de servicios profesionales   LINEA PAA No 216</t>
  </si>
  <si>
    <t>Prestación de servicios profesionales   LINEA PAA No 217</t>
  </si>
  <si>
    <t>Prestación de servicios profesionales   LINEA PAA No 218</t>
  </si>
  <si>
    <t>Prestación de servicios profesionales   LINEA PAA No 219</t>
  </si>
  <si>
    <t>Prestación de servicios de apoyo a la gestión LINEA PAA No 220</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</si>
  <si>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</si>
  <si>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</si>
  <si>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</si>
  <si>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</si>
  <si>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225</t>
  </si>
  <si>
    <t>Prestación de servicios profesionales   LINEA PAA No 226</t>
  </si>
  <si>
    <t>Prestación de servicios profesionales   LINEA PAA No 227</t>
  </si>
  <si>
    <t>Prestación de servicios profesionales   LINEA PAA No 228</t>
  </si>
  <si>
    <t>Prestación de servicios profesionales   LINEA PAA No 229</t>
  </si>
  <si>
    <t>Prestación de servicios profesionales   LINEA PAA No 230</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</si>
  <si>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</si>
  <si>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</si>
  <si>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</si>
  <si>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</si>
  <si>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</si>
  <si>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</si>
  <si>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237</t>
  </si>
  <si>
    <t>Prestar el servicio de organización de eventos, catering, logística para los diferentes eventos de Función Pública  LINEA PAA No 238</t>
  </si>
  <si>
    <t>Renovación a la suscripción al licenciamiento y horas de parametrización y ajustes con consultores expertos en el CRM Dynamics LINEA PAA No 239</t>
  </si>
  <si>
    <t>Renovación de la suscripción al servicio de la Herramienta de chat. LINEA PAA No 240</t>
  </si>
  <si>
    <t>Suscripción a la bolsa de Correo Masivo. LINEA PAA No 241</t>
  </si>
  <si>
    <t>Suscripción a servicio de mensajería de texto. LINEA PAA No 242</t>
  </si>
  <si>
    <t>Sistema de gestión humana-Módulo de incapacidades . LINEA PAA No 243</t>
  </si>
  <si>
    <t>Sistema de gestión humana-Soporte. LINEA PAA No 244</t>
  </si>
  <si>
    <t>Soporte y mantenimiento SIGEP I. LINEA PAA No 259</t>
  </si>
  <si>
    <t>Soporte FURAG.LINEA PAA No 261</t>
  </si>
  <si>
    <t>Diseño y desarrollo del Sistema de información SUIT versión 4  Fase III.LINEA PAA No 262</t>
  </si>
  <si>
    <t>Oracle Licenciamiento y soporte  LINEA PAA No 263</t>
  </si>
  <si>
    <t>Suscripción al soporte y mantenimiento para las licencias de software liferay. LINEA PAA No 264</t>
  </si>
  <si>
    <t>Contrato posicionamiento de medios. LINEA PAA No 265</t>
  </si>
  <si>
    <t>Servicios de Conectividad e internet. LINEA PAA No 266</t>
  </si>
  <si>
    <t>Servicios de Custodia de medios LINEA PAA No 267</t>
  </si>
  <si>
    <t>Servicios de información actualizados</t>
  </si>
  <si>
    <t>81112500
81112100</t>
  </si>
  <si>
    <t>81111500
81111800
43233500</t>
  </si>
  <si>
    <t xml:space="preserve">43233501
43233504
</t>
  </si>
  <si>
    <t>43231500
81112200</t>
  </si>
  <si>
    <t>Suscripción al licenciamiento Tableau. LINEA PAA No 256</t>
  </si>
  <si>
    <t>Certificados digitales. LINEA PAA No 255</t>
  </si>
  <si>
    <t>Renovación Adobe Creative Cloud. LINEA PAA No 253</t>
  </si>
  <si>
    <t>Proactivanet. LINEA PAA No 252</t>
  </si>
  <si>
    <t>Licenciamiento Microsoft y office 365. LINEA PAA No 251</t>
  </si>
  <si>
    <t>IP V.6 - renovación de suscripción de bloque de direcciones . LINEA PAA No 249</t>
  </si>
  <si>
    <t>Renovacón Garantía extendida Switch de Core. LINEA PAA No 247</t>
  </si>
  <si>
    <t>Implementación de Servicio de voz IP - SaaS. LINEA PAA No 246</t>
  </si>
  <si>
    <t>Repotenciación UPS. LINEA PAA No 245</t>
  </si>
  <si>
    <t>73152100
39121600
39121000</t>
  </si>
  <si>
    <t>43232700
43233500
81111500
81111800</t>
  </si>
  <si>
    <t>43222600
43223100
83112200</t>
  </si>
  <si>
    <t>43211500
43212200
43201800
43201600</t>
  </si>
  <si>
    <t>81112200
81111500
43232300
81112500</t>
  </si>
  <si>
    <t>43231501
81112200
81111500
81111800
81111811</t>
  </si>
  <si>
    <t>81111500
81111800
43233200</t>
  </si>
  <si>
    <t>43233200 
81111500
81112200</t>
  </si>
  <si>
    <t>81112000
81111500</t>
  </si>
  <si>
    <t>81112200
81111500
81111800
43232300</t>
  </si>
  <si>
    <t>39121000
39121600</t>
  </si>
  <si>
    <t>A-02-02-01-003-003-04 GAS DE PETROLEO Y OTROS HIDROCARBUROS</t>
  </si>
  <si>
    <t>Prestación de servicios profesionales a la gestión   LINEA PAA No 174</t>
  </si>
  <si>
    <t>Prestación de servicios de apoyo  LINEA PAA No 40</t>
  </si>
  <si>
    <t>Contratación de una consultoría que realice el diseño e implementación del rediseño del Espacio Virtual de Asesoría. Linea 258</t>
  </si>
  <si>
    <t>Licenciamiento Antivirus. LINEA PAA No 254</t>
  </si>
  <si>
    <t>Licencia TOAD. LINEA PAA No 250</t>
  </si>
  <si>
    <t>25´438.728</t>
  </si>
  <si>
    <t>254´387.280</t>
  </si>
  <si>
    <t xml:space="preserve">
42182201</t>
  </si>
  <si>
    <t>CPS-048-2021</t>
  </si>
  <si>
    <t>LEONARDO SUAREZ TRUJILLO</t>
  </si>
  <si>
    <t xml:space="preserve">Prestar servicios de apoyo al Grupo de Gestión Administrativa de Función Pública, en cumplimiento de las actividades relacionadas con la organización y conservación de los bienes muebles e inmuebles de la Entidad, en el desarrollo de las estrategias del Plan de Austeridad y Gestión Ambiental y la prestación de los servicios administrativos. </t>
  </si>
  <si>
    <t>PRESTACION DE SERVICIOS DE APOYO A LA GESTIÓN</t>
  </si>
  <si>
    <t xml:space="preserve">Función Pública cancelará el valor total del contrato en DOCE (12) pagos, así:
a. Un primer pago, por valor de UN MILLÓN DOSCIENTOS SIETE MIL
CUATROCIENTOS CINCUENTA Y UN PESOS ($1.207.451) M/CTE con
corte al último día calendario del mes de enero de 2021.
b. DIEZ (10) pagos mensuales, con corte al día 30 de cada mes, por valor de
DOS MILLONES DOCE MIL CUATROCIENTOS DIECINUEVE PESOS
($2.012.419) M/CTE.
c. Un último pago a la finalización del contrato por valor UN MILLÓN
TRECIENTOS CUARENTA Y UN MIL SEISCIENTOS TRECE PESOS
($1.341.613) M/CTE.
Para autorizar el primer pago, se requiere que el contratista previamente haya
hecho entrega al supervisor, del respectivo examen médico pre-ocupacional o de
ingreso. </t>
  </si>
  <si>
    <t>Hasta el día veinte (20) de diciembre de 2021, contado a partir del perfeccionamiento del mismo, expedición del registro presupuestal y la activación de la ARL.</t>
  </si>
  <si>
    <t>JULIÁN MAURICIO MARTÍNEZ ALVARADO</t>
  </si>
  <si>
    <t>GRUPO DE GESTIÓN ADMINISTRATIVA</t>
  </si>
  <si>
    <t>CPS-038-2021</t>
  </si>
  <si>
    <t>GABRIEL EDUARDO ISIDRO RAMOS</t>
  </si>
  <si>
    <t xml:space="preserve">Prestar servicios profesionales en el Grupo de Gestión Administrativa de Función Pública para apoyar a la Entidad en las actividades relacionadas en materia de austeridad y gestión ambiental. </t>
  </si>
  <si>
    <t>PRESTACION DE SERVICIOS PROFESIONALES</t>
  </si>
  <si>
    <t xml:space="preserve">Función Pública cancelará el valor del contrato en doce (12) pagos así:
a. Un primer pago, por valor de TRES MILLONES DOSCIENTOS SESENTA Y
DOS MIL DOSCIENTOS TREINTA Y SIETE PESOS ($3.262.237) M/CTE,
con corte al último día calendario del mes, previa presentación del producto
correspondiente al informe mensual de seguimiento al plan de gestión de
residuos peligrosos y no peligrosos, del PAGA.
b. Diez (10) pagos mensuales con corte al día 30 de cada mes, por valor de
CUATRO MILLONES CUATROCIENTOS CUARENTA Y OCHO MIL
QUINIENTOS CINCO PESOS ($4.448.505) M/CTE, previa presentación del
producto correspondiente al informe mensual de seguimiento al plan de
gestión de residuos peligrosos y no peligrosos, del PAGA; así como la
presentación para el pago de los meses de marzo, junio y septiembre del
informe trimestral de ejecución del Plan de Austeridad y Gestión Ambiental.
c. Un último pago a la finalización del contrato por valor de DOS MILLONES
NOVECIENTOS SESENTA Y CINCO MIL SEISCIENTOS SETENTA
PESOS ($2.965.670) M/CTE., previa presentación del producto
correspondiente al informe mensual de seguimiento al plan de gestión de
residuos peligrosos y no peligrosos, del PAGA; así como la presentación
para el pago del informe trimestral de ejecución del Plan de Austeridad y
Gestión Ambiental. </t>
  </si>
  <si>
    <t>CPS-106-2021</t>
  </si>
  <si>
    <t>DIANA ESMERALDA GALEANO NAVARRO</t>
  </si>
  <si>
    <t>Prestar los servicios profesionales en el grupo de Gestión Humana de la
Secretaría General en los temas legales y jurídicos de la dependencia.</t>
  </si>
  <si>
    <t>Función Pública cancelará el valor total de cada contrato en doce (12) pagos, así: a) Un primer pago por valor de UN MILLÓN NOVECIENTOS DOS MIL
NOVECIENTOS SETENTA Y DOS PESOS ($1.902.972) M/CTE con corte al
último día calendario del mes de ENERO de 2020.
b) DIEZ (10) pagos mensuales, por valor de CINCO MILLONES CIENTO
OCHENTA Y NUEVE MIL NOVECIENTOS VEINTITRÉS PESOS ($5.189.923)
M/CTE, con corte al último día calendario del correspondiente mes.
c) Un (1) pago a la finalización del contrato por la suma de TRES MILLONES
SEISCIENTOS TREINTA Y DOS MIL NOVECIENTOS CUARENTA Y SEIS
PESOS ($3.632.946) M/CTE.
Los pagos estarán sujetos a la presentación del informe de ejecución
correspondiente, así como el cumplimiento de los productos que correspondan al
periodo y la expedición del certificado de cumplimiento por parte del supervisor.</t>
  </si>
  <si>
    <t>Hasta el veintiuno (21) de diciembre de 2021, contado a partir del perfeccionamiento del mismo y expedición del registro presupuestal.</t>
  </si>
  <si>
    <t>CLAUDIA LILIANA TIRADO ALARCÓN</t>
  </si>
  <si>
    <t>GRUPO DE GESTIÓN HUMANA</t>
  </si>
  <si>
    <t>CPS-116-2021</t>
  </si>
  <si>
    <t>WENDY PAOLA GUERRERO RODRIGUEZ</t>
  </si>
  <si>
    <t xml:space="preserve">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 </t>
  </si>
  <si>
    <t>Función Pública cancelará el valor total de cada contrato en 12 pagos, así:
a) Un primer pago por valor de SETECIENTOS SESENTA Y UN MIL
CUATROCIENTOS NOVENTA Y TRES PESOS ($761.493) M/CTE con corte al último
día calendario del mes de ENERO de 2020. b) DIEZ (10) pagos mensuales, por valor de DOS MILLONES SETENTA Y SEIS
MIL OCHOCIENTOS PESOS ($2.076.800) M/CTE, con corte al último día calendario
del correspondiente mes.
c) Un (1) pago a la finalización del contrato por la suma de UN MILLÓN
CUATROCIENTOS CINCUENTA Y TRES MIL SETECIENTOS SESENTA PESOS
($1.453.760) M/CTE.
Los pagos estarán sujetos a la presentación del informe de ejecución correspondiente,
así como el cumplimiento de los productos que correspondan al periodo y la
expedición del certificado de cumplimiento por parte del supervisor.</t>
  </si>
  <si>
    <t>JUDY MAGALI RODRIGUEZ SANTANA</t>
  </si>
  <si>
    <t>GRUPO DE GESTIÓN DOCUMENTAL</t>
  </si>
  <si>
    <t>CPS-052-2021</t>
  </si>
  <si>
    <t>IVONNE ALDANA JIMENEZ</t>
  </si>
  <si>
    <t xml:space="preserve">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 </t>
  </si>
  <si>
    <t>Función Pública cancelará el valor total de cada contrato en doce (12) pagos, así: a) Un primer pago por valor de SETECIENTOS CUATRO MIL TRESCIENTOS
SESENTA Y SIETE PESOS ($704.367) M/CTE con corte al último día
calendario del mes de ENERO de 2020.
b) DIEZ (10) pagos mensuales, por valor de UN MILLON NOVECIENTOS
VEINTIUN MIL PESOS (($1.921.000) M/CTE, con corte al último día
calendario del correspondiente mes.
c) Un (1) pago a la finalización del contrato por la suma de UN MILLÓN
TRESCIENTOS CUARENTA Y CUATRO MIL SETECIENTOS PESOS
($1.344.700) M/CTE.
Los pagos estarán sujetos a la presentación del informe de ejecución
correspondiente, así como el cumplimiento de los productos que correspondan al
periodo y la expedición del certificado de cumplimiento por parte del supervisor.</t>
  </si>
  <si>
    <t>CPS-007-2021</t>
  </si>
  <si>
    <t>JUAN GUILLERMO ZUTA BARAHONA</t>
  </si>
  <si>
    <t xml:space="preserve">Prestar servicios de apoyo a la gestión en el Grupo de Gestión Contractual de Función Pública para la actualización, archivo, y/o publicación de documentos e información generada en las etapas precontractuales, contractuales y poscontractuales. </t>
  </si>
  <si>
    <t>Función Pública cancelará el valor total de cada contrato en doce (12) pagos, así:
a) Un primer pago por valor de UN MILLÓN SEISCIENTOS NOVENTA Y CUATRO
MIL SEISCIENTOS SESENTA Y NUEVE PESOS ($1.694.669) M/CTE., con corte
al último día calendario del mes de enero de 2021.
b) Diez (10) pagos mensuales, por valor de DOS MILLONES CIENTO DIECIOCHO
MIL TRESCIENTOS TREINTA Y SEIS PESOS ($2.118.336) M/CTE, con corte al
ultimo día calendario del correspondiente mes.
c) Un (1) pago a la finalización del contrato por la suma de UN MILLÓN
NOVECIENTOS SETENTA Y SIETE MIL CIENTO CATORCE PESOS
($1.977.114) M/CTE.
Los pagos estarán sujetos a la presentación del informe de ejecución correspondiente,
así como el cumplimiento de los productos que correspondan al periodo y la
expedición del certificado de cumplimiento por parte del supervisor.</t>
  </si>
  <si>
    <t>Hasta el día veintiocho (28) de diciembre de 2021, contado a partir del perfeccionamiento del mismo, expedición del registro presupuestal y la activación de la ARL</t>
  </si>
  <si>
    <t>LUZ DARY CUEVAS MUÑOZ</t>
  </si>
  <si>
    <t>CPS-002-2021</t>
  </si>
  <si>
    <t>SANDRA JANNETH RUEDA IBAÑEZ</t>
  </si>
  <si>
    <t>Prestar los servicios profesionales para apoyar la gestión contractual de Función Pública.</t>
  </si>
  <si>
    <t>Función Pública cancelará el valor total de cada contrato en doce (12) pagos, así: a) Un primer pago por valor de CUATRO MILLONES OCHOCIENTOS
DIECIOCHO MIL CIENTO SETENTA Y SEIS PESOS ($4.818.176),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CINCO MILLONES
SEISCIENTOS VEINTIÚN MIL DOSCIENTOS CINCO PESOS ($5´621.205)
M/CTE.
Los pagos estarán sujetos a la presentación del informe de ejecución
correspondiente, así como el cumplimiento de los productos que correspondan al
periodo y la expedición del certificado de cumplimiento por parte del supervisor.</t>
  </si>
  <si>
    <t>CPS-004-2021</t>
  </si>
  <si>
    <t>JESSICA DANICZA CHARRY MORENO</t>
  </si>
  <si>
    <t>Prestar servicios profesionales en la Secretaría General de Función Pública para apoyar la actualización, seguimiento, revisión y control de los compromisos derivados de los planes institucionales y de los procesos, las políticas de operación y requerimientos de Ley a cargo de sus grupos internos de trabajo.</t>
  </si>
  <si>
    <t>Función Pública cancelará el valor total de cada contrato en doce (12) pagos, así:
a) Un primer pago por valor de TRES MILLONES SETECIENTOS TREINTA Y
OCHO MIL DOSCIENTOS CUARENTA PESOS ($3.738.240)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CUATRO MILLONES
TRESCIENTOS SESENTA Y UN MIL DOSCIENTOS OCHENTA PESOS
($4.361.280) M/CTE.
Los pagos estarán sujetos a la presentación del informe de ejecución
correspondiente al periodo y la expedición del certificado de cumplimiento por
parte del supervisor.</t>
  </si>
  <si>
    <t>JULIANA VALENCIA ANDRADE</t>
  </si>
  <si>
    <t>SECRETARIA GENERAL</t>
  </si>
  <si>
    <t>CPS-019-2021</t>
  </si>
  <si>
    <t>SANDRA MILENA ARDILA CUBIDES</t>
  </si>
  <si>
    <t>Prestar servicios profesionales en la Dirección de Empleo Público, para apoyar la elaboración de los documentos de lineamentos técnicos, investigaciones herramientas e instrumentos para el mejoramiento continuo de la política de empleo público y gestión estratégica del talento humano.</t>
  </si>
  <si>
    <t>Función Pública cancelará el valor total del contrato en doce (12) pagos, así:
a) Un primer pago por valor de CINCO MILLONES OCHOCIENTOS
CINCUENTA Y UN MIL TRESCIENTOS OCHENTA Y CUATRO PESOS
($5´851.384) M/CTE, con corte al último día calendario del mes de enero de
2021.
b) Diez (10) pagos mensuales, por valor de SIETE MILLONES SEISCIENTOS
TREINTA Y DOS MIL DOSCIENTOS CUARENTA PESOS ($7.632.240)
M/CTE, con corte al ultimo día calendario del correspondiente mes.
c) Un (1) pago a la finalización del contrato por la suma de CINCO MILLONES
OCHENTA Y OCHO MIL CIENTO SESENTA PESOS ($5´088.160)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</si>
  <si>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ANDRES FELIPE GONZALEZ RODRIGUEZ</t>
  </si>
  <si>
    <t>CPS-049-2021</t>
  </si>
  <si>
    <t xml:space="preserve">JOSE DAVID PEREZ ZUÑIGA </t>
  </si>
  <si>
    <t>Prestar los servicios profesionales en la Dirección de Empleo Público de Función
Pública, para apoyar la implementación y seguimiento en lo señalado por el
Decreto 2011 de 2017, la Circular Conjunta No. 005 de 2018 expedida por el
Ministerio del Trabajo y Función Pública y la Circular Conjunta No. 025 de 2019
expedida por la Procuraduría General de la Nación y Función Pública, con el
propósito de contar con un empleo público diverso e incluyente y lograr la meta
establecida en el Plan Nacional de Desarrollo.</t>
  </si>
  <si>
    <t>Función Pública cancelará el valor total del contrato en doce (12) pagos, así:
a) Un primer pago por valor de DOS MILLONES OCHOCIENTOS TRES MIL
SEISCIENTOS OCHENTA PESOS ($2.803.680)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</si>
  <si>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CPS-066-2021</t>
  </si>
  <si>
    <t>ARLINGTON FONSECA LEMUS</t>
  </si>
  <si>
    <t>Prestar servicios profesionales para apoyar la implementación y avance de
soluciones de ciencia de datos, que incluyan el desarrollo de metodologías
basadas en algoritmos de machine learning y visualización interactiva de datos,
así como el desarrollo del proceso de la operación estadística Medición del
Desempeño Institucional, bajo el marco de la Norma Técnica de Calidad del
Proceso Estadístico NTC PE 1000.</t>
  </si>
  <si>
    <t>Función Pública cancelará el valor total del contrato, en doce (12) pagos, así: a) Un primer pago por valor cuatro millones doscientos ochenta y nueve mil
seiscientos treinta pesos ($4.289.630), con corte al último día calendario del
mes de enero de 2021.
b) Diez (10) pagos mensuales, por valor de ocho millones quinientos setenta y
nueve mil doscientos sesenta y un pesos ($8.579.261) M/CTE, con corte al
último día calendario del correspondiente mes.
c) Un último pago a la finalización del contrato por la suma de cinco millones
setecientos diecinueve mil quinientos siete pesos ($5´719.507)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</si>
  <si>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MARÍA DEL PILAR GARCÍA GONZÁLEZ</t>
  </si>
  <si>
    <t>CPS-067-2021</t>
  </si>
  <si>
    <t>CESAR ANDRES MARIN CAMACHO</t>
  </si>
  <si>
    <t>Prestar servicios profesionales en la Dirección de Gestión y Desempeño
Institucional de Función Pública para continuar apoyando el desarrollo de la
Operación Estadística “Medición del Desempeño Institucional” en sus etapas de
detección y análisis de requerimientos y difusión de los resultados, que permitan la
mejora e implementación del MIPG, así como del Modelo estándar de Control
Interno y otras mediciones lideradas por la Dependencia.</t>
  </si>
  <si>
    <t>Función Pública cancelará el valor total del contrato en doce (12) pagos, así:
a) Un primer pago por valor de UN MILLÓN QUINIENTOS CINCUENTA MIL
SEISCIENTOS SETENTA Y SIETE PESOS ($1´550.677), con corte al último día
calendario del mes de enero de 2021.
b) Diez (10) pagos mensuales, por valor de DOS MILLONES NOVECIENTOS SIETE
MIL QUINIENTOS VEINTE PESOS ($2´907.520) M/CTE, con corte al último día
calendario del correspondiente mes.
c) Un (1) pago a la finalización del contrato por la suma de UN MILLÓN
NOVECIENTOS TREINTA Y OCHO MIL TRESCIENTOS CUARENTA Y SIETE
PESOS ($1´938.347) M/CTE.
Los pagos estarán sujetos a la presentación del informe de ejecución correspondiente,
así como el cumplimiento de los productos que correspondan al periodo, y la
expedición del certificado de cumplimiento por parte del supervisor.</t>
  </si>
  <si>
    <t>DOLLY AMAYA CABALLERO</t>
  </si>
  <si>
    <t>CPS-068-2021</t>
  </si>
  <si>
    <t>MICHEL FELIPE CORDOBA PEROZO</t>
  </si>
  <si>
    <t>Prestar servicios profesionales en la Dirección de Gestión y Desempeño
Institucional de Función Pública, para apoyar la documentación y el desarrollo de
la Operación Estadística “Medición del Desempeño Institucional” en sus etapas de
estructuración del modelo estadístico, procesamiento, validación, análisis,
evaluación y mejora de los resultados, teniendo en cuenta los lineamientos y
estándares establecidos en la Norma Técnica de Calidad del Proceso Estadístico
NTC PE 1000.</t>
  </si>
  <si>
    <t>Función Pública cancelará el valor total del contrato en doce (12) pagos, así:
a) Un primer pago por valor de TRES MILLONES TRESCIENTOS SETENTA Y
OCHO MIL DOSCIENTOS SESENTA Y UN PESOS ($3.378.261), con corte al
último día calendario del mes de enero de 2021.
b) Diez (10) pagos mensuales, por valor SEIS MILLONES TRESCIENTOS
TREINTA Y CUATRO MIL DOSCIENTOS CUARENTA PESOS ($6.334.240)
M/CTE, con corte al ultimo día calendario del correspondiente mes. c) Un (1) pago a la finalización del contrato por la suma de CUATRO MILLONES
DOSCIENTOS VEINTIDÓS MIL OCHOCIENTOS VEINTISIETE PESOS
($4.222.827) M/CTE.
Los pagos estarán sujetos a la presentación del informe de ejecución
correspondiente, así como el cumplimiento de los productos que correspondan al
periodo y la expedición del certificado de cumplimiento por parte del supervisor.</t>
  </si>
  <si>
    <t xml:space="preserve">LINA MARÍA VASQUEZ CASTRO   </t>
  </si>
  <si>
    <t>CPS-069-2021</t>
  </si>
  <si>
    <t>ANA MILENA CACERES CASTRO</t>
  </si>
  <si>
    <t>Prestar servicios profesionales en la Dirección de Participación, Transparencia y
Servicio al Ciudadano de Función Pública, para la elaboración de conceptos,
informes, actos administrativos y respuestas relacionadas con la implementación
del marco jurídico de las políticas a cargo del área, así como la implementación de
las estrategias de racionalización jurídica de los trámites a intervenir, de
conformidad con el Decreto 2106 de 2019 y la Ley 2052 de 2020.</t>
  </si>
  <si>
    <t>Función Pública cancelará el valor total del contrato en doce (12) pagos, así:
a. Un (1) primer pago por valor de CINCO MILLONES CIENTO NOVENTA Y
DOS MIL PESOS ($5.192.000) M/CTE, con corte al último día calendario
del mes de enero de 2021.
b. Diez (10) pagos mensuales cada uno por valor de DIEZ MILLONES
TRESCIENTOS OCHENTA Y CUATRO MIL PESOS ($10.384.000) M/CTE.
c. Un (1) último pago a la finalización del contrato por valor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</si>
  <si>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GUIOMAR ADRIANA VARGAS TAMAYO</t>
  </si>
  <si>
    <t>DIRECCIÓN DE PARTICIPACIÓN, TRANSPARENCIA Y SERVICIO AL CIUDADANO</t>
  </si>
  <si>
    <t>CPS-070-2021</t>
  </si>
  <si>
    <t>EDINSON MALAGON MAYORGA</t>
  </si>
  <si>
    <t>Prestar servicios profesionales en la Dirección de Participación, Transparencia y
Servicio al Ciudadano del Departamento Administrativo de la Función Pública para
apoyar el desarrollo y apropiación de lineamientos e instrumentos de la política de
integridad, así como de los lineamientos e instrumentos para la implementación
del Sistema de Rendición de Cuentas del Acuerdo de Paz en el marco del Sistema
Nacional de Rendición de Cuentas.</t>
  </si>
  <si>
    <t>Función Pública cancelará el valor total del contrato en doce (12) pagos, así:
a) Un primer pago por valor de CINCO MILLONES QUINIENTOS TREINTA Y
OCHO MIL CIENTO TREINTA Y TRES PESOS ($5.538.133), con corte al
último día calendario del mes de enero de 2020.
b) Diez (10) pagos mensuales, por valor de DIEZ MILLONES TRESCIENTOS
OCHENTA Y CUATRO MIL PESOS ($10.384.000) M/CTE, con corte al ultimo
día calendario del correspondiente mes.
c) Un (1) pago a la finalización del contrato por la suma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</si>
  <si>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CPS-071-2021</t>
  </si>
  <si>
    <t xml:space="preserve">VIRGINIA GUEVARA SIERRA </t>
  </si>
  <si>
    <t>Prestar los servicios profesionales en la Dirección de Participación, Transparencia
y Servicio al Ciudadano de Función Pública para apoyar el proceso de asistencia
técnica y acompañamiento a las entidades públicas, así como de sensibilización y formación a los ciudadanos en la activación del control social a partir de la
actualización e implementación del Plan Nacional de Formación para el Control
Social, contribuyendo a la mejora de la relación Estado-ciudadano.</t>
  </si>
  <si>
    <t>Función Pública cancelará el valor total de cada contrato en doce (12) pagos, así: a) Un primer pago por valor de CUATRO MILLONES OCHOCIENTOS
CINCUENTA Y OCHO MIL CINCUENTA Y UN PESOS ($4.858.051), con corte
al último día calendario del mes de enero de 2020.
b) Diez (10) pagos mensuales, por valor de NUEVE MILLONES CIENTO OCHO
MIL OCHOCIENTOS CUARENTA Y CINCO PESOS ($9.108.845) M/CTE, con
corte al último día calendario del correspondientemes.
c) Un (1) pago a la finalización del contrato por la suma de SEIS MILLONES
SETENTA Y DOS MIL QUINIENTOS SESENTA Y UN PESOS ($6.072.561)
M/CTE.
Los pagos estarán sujetos a la presentación del informe de ejecución
correspondiente, así como el cumplimiento de los productos que correspondan al
periodo y la expedición del certificado de cumplimiento por parte del supervisor.</t>
  </si>
  <si>
    <t>CPS-072-2021</t>
  </si>
  <si>
    <t>MANUEL FERNANDEZ OCHOA</t>
  </si>
  <si>
    <t>Prestar servicios profesionales en la Dirección de Participación, Transparencia y
Servicio al Ciudadano de Función Pública, para apoyar el proceso de formulación,
elaboración, socialización, difusión e implementación por parte de entidades y
servidores públicos de la política de participación ciudadana en la gestión pública y las herramientas para su desarrollo, así como la implementación de los
compromisos de Estado Abierto adquiridos por la Entidad, en el marco de
acuerdos nacionales e internacionales que permitan fortalecer la oferta
institucional a partir del desarrollo de ejercicios de participación ciudadana.</t>
  </si>
  <si>
    <t>Función Pública cancelará el valor total del contrato en doce (12) pagos, así:
a) Un primer pago por valor de CUATRO MILLONES DOSCIENTOS NOVENTA Y
TRES MIL SETECIENTOS QUINCE PESOS ($4´293.715), con corte al último día
calendario del mes de enero de 2021.
b) Diez (10) pagos mensuales, por valor de OCHO MILLONES CINCUENTA MIL
SETECIENTOS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</si>
  <si>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CPS-073-2021</t>
  </si>
  <si>
    <t>BRIGITTE MARCELA QUINTERO GALEANO</t>
  </si>
  <si>
    <t>Prestar servicios profesionales a la Dirección de Participación, Transparencia y
Servicio al Ciudadano de Función Pública, para apoyar la estructuración,
interlocución y difusión de una estrategia y metodología de Lenguaje Claro, que
permita su conocimiento, uso y apropiación, para que las entidades nacionales y
territoriales y de otras ramas del poder, mejoren la experiencia de servicio y las
condiciones de certidumbre para los ciudadanos.</t>
  </si>
  <si>
    <t>Función Pública cancelará el valor total del contrato en doce (12) pagos, así:
a) Un primer pago por valor de CUATRO MILLONES DOSCIENTOS NOVENTA Y
TRES MIL SETECIENTOS QUINCE PESOS ($4.293.715)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t>
  </si>
  <si>
    <t>CPS-074-2021</t>
  </si>
  <si>
    <t>KAREN JHOANA PALACIOS BOTIA</t>
  </si>
  <si>
    <t>Prestar servicios profesionales a la Dirección de Participación, Transparencia y
Servicio al Ciudadano de Función Pública, para apoyar la implementación de la
política de racionalización de trámites a través del cálculo de ahorros generados
por la simplificación de trámites y de la formulación de propuestas de
simplificación de trámites priorizados; así como en el procesamiento de información relacionada con el seguimiento y medición de la implementación de
las políticas que buscan mejorar la relación del Estado con el ciudadano.</t>
  </si>
  <si>
    <t>Función Pública cancelará el valor total del contrato en doce (12) pagos, así:
a) Un primer pago por valor de CUATRO MILLONES QUINIENTOS CINCUENTA
Y CUATRO MIL CUATROCIENTOS VEINTIDÓS PESOS ($4.554.422), con
corte al último día calendario del mes de enero de 2021.
b) 10 (diez) pagos mensuales, por valor de NUEVE MILLONES CIENTO OCHO
MIL OCHOCIENTOS CUARENTA Y CINCO PESOS ($9.108.845) M/CTE, con
corte al último día calendario del correspondiente mes.
c) Un (1) pago a la finalización del contrato por la suma de SEIS MILLONES
SETENTA Y DOS MIL SEIS MIL QUINIENTOS SESENTA Y TRES PESOS
($6.072.563) M/CTE.
Los pagos estarán sujetos a la presentación del informe de ejecución
correspondiente, así como el cumplimiento de los productos que correspondan al
periodo, y la expedición del certificado de cumplimiento por parte del supervisor.</t>
  </si>
  <si>
    <t>CPS-075-2021</t>
  </si>
  <si>
    <t>CRISTIAN DARIO ZAMBRANO ROJAS</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</si>
  <si>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</si>
  <si>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del contrato en once (12) pagos, así:
a) Un primer pago por valor de UN MILLON DOSCIENTOS TREINTA Y NUEVE MIL
DOSCIENTOS VEINTIDÓS PESOS ($1.239.226), con corte al último día
calendario del mes de enero de 2021.
b) Diez (10) pagos mensuales, por valor de DOS MILLONES OCHOCIENTOS
CINCUENTA Y NUEVE MIL SETECIENTOS CINCUENTA Y TRES PESOS
($2.859.753) M/CTE, con corte al último día calendario del correspondiente mes.
c) Un último pago a la finalización del contrato por la suma de UN MILLÓN
NOVECIENTOS SEIS MIL QUINIENTOS DOS PESOS ($1.906.502) M/CTE.
Para autorizar el primer pago, se requiere que el contratista previamente haya hecho
entrega al supervisor, del respectivo examen médico pre-ocupacional o de ingreso.</t>
  </si>
  <si>
    <t>KATHERIN MUNAR GONZALEZ</t>
  </si>
  <si>
    <t>CPS-020-2021</t>
  </si>
  <si>
    <t>GREISTLY KARINE VEGA PEREZ</t>
  </si>
  <si>
    <t>Prestar servicios profesionales en la Oficina de Tecnologías de la Información y las Comunicaciones de Función Pública, para apoyar lo relacionado con la gestión presupuestal y financiera de las diferentes etapas de los procesos de selección y contratación para la adquisición de bienes y servicios de TI que hacen parte de la
planeación estratégica de la OTIC.</t>
  </si>
  <si>
    <t>Función Pública cancelará el valor total del contrato en doce (12) pagos, así:
a) Un primer pago por valor de TRES MILLONES NOVECIENTOS MIL
NOVECIENTOS VEINTIDOS PESOS ($ 3.900.922) M/CTE.
b) Diez (10) pagos mensuales, por valor de CINCO MILLONES OCHENTA Y
OCHO MIL CIENTO SESENTA PESOS ($ 5.088.160) M/CTE.
c) Un (1) pago a la finalización del contrato por la suma de TRES MILLONES
TRESCIENTOS NOVENTA Y DOS MIL CIENTO SIETE PESOS ($ 3.392.107)
M/CTE.
Los pagos estarán sujetos a la presentación del informe de ejecución
correspondiente, así como el cumplimiento de los productos que correspondan al
periodo, y la expedición del certificado de cumplimiento por parte del supervisor.</t>
  </si>
  <si>
    <t>HECTOR JULIO MELO OCAMPO</t>
  </si>
  <si>
    <t xml:space="preserve">OFICINA DE TECNOLOGIAS DE LA INFORMACIÓN Y LAS COMUNICACIONES </t>
  </si>
  <si>
    <t>CPS-021-2021</t>
  </si>
  <si>
    <t>JHON EDINSON HALLEY MOSQUERA MIRANDA</t>
  </si>
  <si>
    <t xml:space="preserve">Prestar servicios profesionales en la Oficina de Tecnologías de la Información y las Comunicaciones de Función Pública, para apoyar el desarrollo, implementación, soporte y mantenimiento permanente de los sistemas y servicios de información que fortalezcan la Gestión y las Políticas lideradas por Función Pública a Nivel Nacional y territorial </t>
  </si>
  <si>
    <t>Función Pública cancelará el valor total de cada contrato en doce (12) pagos, así:
a) Un primer pago por valor de CINCO MILLONES TRESCIENTOS CINCUENTA Y
NUEVE MIL TRESCIENTOS OCHENTA Y NUEVE PESOS ($ 5.359.389) M/CTE.
b) Diez (10) pagos mensuales, por valor de SEIS MILLONES NOVECIENTOS
NOVENTA MIL QUINIENTOS OCHO PESOS ($6.990.508) M/CTE.
c) Un (1) pago a la finalización del contrato por la suma de CUATRO MILLONES
SEISCIENTOS SESENTA MIL TRESCIENTOS TREINTA Y NUEVE PESOS
MONEDA LEGAL Y CORRIENTE ($ 4.660.339) M/CTE.
Los pagos estarán sujetos a la presentación del informe de ejecución correspondiente,
así como el cumplimiento de los productos que correspondan al periodo y la
expedición del certificado de cumplimiento por parte del supervisor.</t>
  </si>
  <si>
    <t>EDUARD ALFONSO GAVIRIA VERA</t>
  </si>
  <si>
    <t>CPS-064-2021</t>
  </si>
  <si>
    <t>JOHANN ANDRES TRIANA OLAYA</t>
  </si>
  <si>
    <t>Prestar servicios profesionales en la Oficina de Tecnologías de la información y las
Comunicaciones de Función Pública para gestionar los requerimientos funcionales
y no funcionales de los componentes de interoperabilidad del SIGEP II y de los
Sistema de Información que le sean asignados, acompañar las mesas de trabajo
de interoperabilidad con las entidades y gestionar la puesta en marcha en
producción de los servicios web bajo la plataforma X-Road.</t>
  </si>
  <si>
    <t>Función Pública cancelará el valor total de cada contrato en DOCE (12) pagos, así:
a) Un primer pago por valor de DOS MILLONES OCHOCIENTOS OCHENTA Y
TRES MIL DOSCIENTOS NOVENTA Y UN PESOS ($ 2.883.291) M/CTE.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SEIS PESOS ($ 3.392.106)
M/CTE.
Los pagos estarán sujetos a la presentación del informe de ejecución correspondiente,
así como el cumplimiento de los productos que correspondan al periodo y la
expedición del certificado de cumplimiento por parte del supervisor.</t>
  </si>
  <si>
    <t>FRANCISCO JOSE URBINA SUAREZ</t>
  </si>
  <si>
    <t>CPS-107-2021</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</si>
  <si>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</si>
  <si>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</si>
  <si>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CPS-083-2021</t>
  </si>
  <si>
    <t>JUAN CARLOS ALARCON SUESCUN</t>
  </si>
  <si>
    <t xml:space="preserve">Prestar los servicios profesionales a la Oficina Asesora de Planeación para apoyar
en el mejoramiento de la estrategia seguridad de la información, ciberseguridad y
protección de datos personales, así como en la implementación de estrategias en materia de gestión del conocimiento, gerencia de proyectos y continuidad del
negocio. </t>
  </si>
  <si>
    <t>Función Pública cancelará el valor total de cada contrato en doce (12) pagos, así:
a) Un primer pago por valor de TRES MILLONES DOSCIENTOS DOCE MIL
CIENTO DIECISIETE PESOS ($3.212.117), con corte al último día calendario
del mes de enero de 2021. b) Diez (10) pagos mensuales, por valor de SEIS MILLONES VEINTIDÓS MIL
SETECIENTOS VEINTE PESOS ($6.022.720) M/CTE, con corte al ultimo día
calendario del correspondiente mes.
c) Un (1) pago a la finalización del contrato por la suma de CUATRO MILLONES
DOSCIENTOS QUINCE MIL NOVECIENTOS CUATRO PESOS ($4.215.904)
M/CTE.
Los pagos estarán sujetos a la presentación del informe de ejecución
correspondiente, así como el cumplimiento de los productos que correspondan al
periodo y la expedición del certificado de cumplimiento por parte del supervisor.</t>
  </si>
  <si>
    <t xml:space="preserve">CARLOS ANDRÉS GUZMÁN RODRÍGUEZ                     </t>
  </si>
  <si>
    <t>OFICINA ASESORA DE PLANEACION</t>
  </si>
  <si>
    <t>CPS-003-2021</t>
  </si>
  <si>
    <t>JANETH SOFIA TORRES SANCHEZ</t>
  </si>
  <si>
    <t>Prestar servicios profesionales en el Grupo de Gestión Contractual de Función Pública, para apoyar los trámites y adelantar los procesos de contratación en las etapas precontractual, contractual y pos-contractual.</t>
  </si>
  <si>
    <t>CPS-010-2021</t>
  </si>
  <si>
    <t>JAIME ANDRES URAZAN LEAL</t>
  </si>
  <si>
    <t>Prestar servicios profesionales en la Dirección de Desarrollo Organizacional de Función Pública para apoyar la articulación, implementación, ajuste y monitoreo de la Estrategia de Acción Integral en Territorio 2021, en el marco del proyecto "Mejoramiento de los niveles de eficiencia y productividad de las entidades publicas del orden nacional y territorial. Nacional"</t>
  </si>
  <si>
    <t>Función Pública cancelará el valor total de cada contrato en doce (12) pagos, así:
a) Un primer pago por valor de SIETE MILLONES CUATROCIENTOS
CATORCE MIL CIENTO SETENTA Y SEIS PESOS ($7¶414.176) M/CTE
con corte al 31 de enero de 2021.
b) Diez (10) pagos mensuales, con corte al día 30 de cada mes, por valor de
NUEVE MILLONES DOSCIENTOS SESENTA Y SIETE MIL
SETECIENTOS 9EINTE PESOS ($9¶267.720) M/CTE.
c) Un último pago a la finalización del contrato, por valor de SEIS MILLONES
CIENTO SETENTA Y OCHO PESOS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</si>
  <si>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t>
  </si>
  <si>
    <t>CPS-009-2021</t>
  </si>
  <si>
    <t>ROSA MARIA BOLAÑOS TOVAR</t>
  </si>
  <si>
    <t>Prestar servicios profesionales en la Dirección de Desarrollo Organizacional de la Función Pública para apoyar el seguimiento en aspectos financieros y técnicos, al cumplimiento de metas y elaboración de reportes a los entes de control del proyecto de inversión “Mejoramiento de los niveles de eficiencia y productividad de las entidades públicas del orden nacional y territorial. Nacional”.</t>
  </si>
  <si>
    <t>Función Pública cancelará el valor total de cada contrato en doce (12) pagos, así:
a) Un primer pago por valor de CINCO MILLONES QUINIENTOS NOVENTA Y DOS
MIL CUATROCIENTOS CUATRO PESOS ($5’592.404), con corte al último día
calendario del mes de enero de 2021.
b) Diez (10) pagos mensuales, por valor de SEIS MILLONES NOVECIENTOS
NOVENTA MIL QUINIENTOS NUEVE PESOS ($6’990.509) M/CTE, con corte al
ultimo día calendario del correspondiente mes.
c) Un (1) pago a la finalización del contrato por la suma de CUATRO MILLONES
CUATROCIENTOS VEINTISIETE MIL TRESCIENTOS VEINTIDOS PESOS
($4’660.340) M/CTE.
Los pagos estarán sujetos a la presentación del informe de ejecución correspondiente,
así como el cumplimiento de los productos que correspondan al periodo y la
expedición del certificado de cumplimiento por parte del supervisor.</t>
  </si>
  <si>
    <t>CPS-012-2021</t>
  </si>
  <si>
    <t>YULY VERONICA RUEDA PEREZ</t>
  </si>
  <si>
    <t>Prestar servicios profesionales en la Dirección de Desarrollo Organizacional de Función Pública para apoyar el seguimiento técnico del desarrollo de las asesorías integrales en el marco de la acción de la estrategia de acción integral en territorio de Función Pública.</t>
  </si>
  <si>
    <t>Función Pública cancelará el valor total de cada contrato en doce (12) pagos, así:
a) Un primer pago por valor de CUATRO MILLONES CIENTO CINCUENTA Y
UN MIL NOVECIENTOS TREINTA Y OCHO PESOS ($4¶151.938), con corte al
último día calendario del mes de enero de 2021.
b) Diez (10) pagos mensuales, por valor de CINCO MILLONES CIENTO
OCHENTA Y NUEVE MIL NOVECIENTOS VEINTITRES PESOS ($5¶189.923)
M/CTE, con corte al último día calendario del correspondiente mes.
c) Un (1) pago a la finalización del contrato por la suma de TRES MILLONES
CUATROCIENTOS CINCUENTA Y NUEVE MIL NOVECIENTOS CÍNCUENTA
Y UN PESOS ($3¶459.951) M/CTE.
Los pagos estarán sujetos a la presentación del informe de ejecución
correspondiente, así como el cumplimiento de los productos que correspondan al
periodo, y la expedición del certificado de cumplimiento por parte del supervisor.</t>
  </si>
  <si>
    <t>CPS-011-2021</t>
  </si>
  <si>
    <t>LUZ ANGELA PINZÓN SERRANO</t>
  </si>
  <si>
    <t>Prestar servicios profesionales en la Dirección de Desarrollo Organizacional para adelantar actividades administrativas de apoyo requeridas en el proceso de Acción Integral de Función Pública.</t>
  </si>
  <si>
    <t>Función Pública cancelará el valor total de cada contrato en doce (12) pagos, así:
a) Un primer pago por valor de TRES MILLONES NOVECIENTOS SETENTA Y
UN MIL OCHOCIENTOS OCHENTA PESOS ($3¶813.005), con corte al último
día calendario del mes de enero de 2021. b) Diez (10) pagos mensuales, por valor de CUATRO MILLONES
SETECIENTOS SESENTA Y SEIS MIL DOSCIENTOS CINCUENTA Y SEIS
PESOS ($4¶766.256) M/CTE, con corte al ultimo día calendario del
correspondiente mes.
c) Un (1) pago a la finalización del contrato por la suma de TRES MILLONES
CIENTO SETENTA Y SIETE MIL QUINIENTOS CUATRO PESOS
($3¶177.504) M/CTE.
Los pagos estarán sujetos a la presentación del informe de ejecución
correspondiente, así como el cumplimiento de los productos que correspondan al
periodo, y la expedición del certificado de cumplimiento por parte del supervisor.</t>
  </si>
  <si>
    <t>CPS-050-2021</t>
  </si>
  <si>
    <t>GABRIEL HERNAN MOLANO</t>
  </si>
  <si>
    <t>Prestar servicios profesionales en la Dirección de Desarrollo Organizacional de Función Pública para apoyar la gestión de la información producto de las asesorías a través de la actualización, administración y mejoramiento del sistema que para tal fin ha sido desarrollado en la entidad.</t>
  </si>
  <si>
    <t>Función Pública cancelará el valor total de cada contrato en doce (12) pagos, así:
a) Un primer pago por valor de TRES MILLONES SEISCIENTOS SETENTA Y
DOS MIL PESOS ($3¶672.000), con corte al último día calendario del mes de
enero de 2021.
b) Diez (10) pagos mensuales, por valor de SEIS MILLONES CIENTO VEINTE
MIL PESOS ($6.120.000) M/CTE, con corte al ultimo día calendario del
correspondiente mes.
c) Un (1) pago a la finalización del contrato por la suma de CUATRO MILLONES
OCHOCENTA MIL PESOS ($4.080.000) M/CTE.
Los pagos estarán sujetos a la presentación del informe de ejecución
correspondiente, así como el cumplimiento de los productos que correspondan al
periodo y la expedición del certificado de cumplimiento por parte del supervisor.</t>
  </si>
  <si>
    <t>CPS-051-2021</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</si>
  <si>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</si>
  <si>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</si>
  <si>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 cada contrato en doce (12) pagos, así:
a) Un primer pago por valor de TRES MILLONES CIENTO TRECE MIL
NOVECIENTOS CINCUENTA Y CUATRO PESOS ($3¶113.954), con corte al
último día calendario del mes de enero de 2021.
b) Diez (10) pagos mensuales, por valor de CINCO MILLONES CIENTO OCHENTA
Y NUEVE MIL NOVECIENTOS VEINTITRES PESOS ($5¶189.923) M/CTE, con
corte al ultimo día calendario del correspondiente mes.
c) Un (1) pago a la finalización del contrato por la suma de TRES MILLONES
CUATROCIENTOS CINCUENTA Y NUEVE MIL NOVECIENTOS CINCUENTA Y
UN PESOS ($3¶459.951) M/CTE.
Los pagos estarán sujetos a la presentación del informe de ejecución correspondiente,
así como el cumplimiento de los productos que correspondan al periodo y la
expedición del certificado de cumplimiento por parte del supervisor.</t>
  </si>
  <si>
    <t>CPS-058-2021</t>
  </si>
  <si>
    <t>GIOVANNA CONSUELO PARDO BERNAL</t>
  </si>
  <si>
    <t>Prestar servicios profesionales en la Dirección de Desarrollo Organizacional de Función Pública para apoyar el seguimiento técnico y los aspectos metodológicos para el desarrollo de las asesorías de la Estrategia de Acción Integral 2021, en el marco del proyecto "Mejoramiento de los niveles de eficiencia y productividad de las entidades publicas del orden nacional y territorial. Nacional´.</t>
  </si>
  <si>
    <t>Función Pública cancelará el valor total de cada contrato en doce (12) pagos, así:
a) Un primer pago por valor de CINCO MILLONES QUINIENTOS NOVENTA
MIL CINCUENTA Y TRES PESOS ($5¶590.053) M/CTE con corte al 31 de
enero de 2021.
b) Diez (10) pagos mensuales, con corte al día 30 de cada mes, por valor de
NUEVE MILLONES OCHOCIENTOS SESENTA Y CUATRO MIL
OCHOCIENTOS PESOS ($9¶864.800) M/CTE.
c) Un último pago a la finalización del contrato, por valor de SEIS MILLONES
QUINIENTOS SETENTA Y SEIS MIL QUINIENTOS TREINTA Y TRES
PESOS ($6¶576.533) M/CTE.
Los pagos estarán sujetos a la presentación del informe de ejecución correspondiente,
así como el cumplimiento de los productos que correspondan al periodo, y la
expedición del certificado de cumplimiento por parte del supervisor.</t>
  </si>
  <si>
    <t>CPS-114-2021</t>
  </si>
  <si>
    <t>DIANA CAROLINA ROJAS DIAZ</t>
  </si>
  <si>
    <t>Prestar servicios profesionales en la Dirección de Desarrollo Organizacional de
Función Pública, para apoyar los aspectos metodológicos e implementación de las
acciones de innovación pública en la Estrategia de Acción Integral 2021, en el
marco del proyecto "Mejoramiento de los niveles de eficiencia y productividad de
las entidades públicas del orden nacional y territorial. Nacional”.</t>
  </si>
  <si>
    <t>Función Pública cancelará el valor total de cada contrato en doce (12) pagos, así:
a) Un primer pago por valor de DOS MILLONES NOVECIENTOS Y UN MIL
NOVECIENTOS VEINTIOCHO PESOS ($2’951.928) M/CTE con corte al 31
de enero de 2021.
b) Diez (10) pagos mensuales, con corte al día 30 de cada mes, por valor de
OCHO MILLONES CINCUENTA MIL SETECIENTOS QUINCE PESOS
($8’050.715) M/CTE.
c) Un último pago a la finalización del contrato, por valor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</si>
  <si>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CPS-115-2021</t>
  </si>
  <si>
    <t>JULIAN ESTEBAN ALVAREZ ROMERO</t>
  </si>
  <si>
    <t>CPS-078-2021</t>
  </si>
  <si>
    <t>DIANA SOULANGEL JIMENEZ MONGUI</t>
  </si>
  <si>
    <t>Prestar servicios profesionales en la Dirección de Desarrollo Organizacional para
apoyar la gestión y programación de las asesorías en territorio por parte de
contratistas y servidores del Departamento, así como la articulación y viabilidad de
las comisiones de servicio relacionadas con la Estrategia de Acción Integral en
Territorio de la Entidad.</t>
  </si>
  <si>
    <t>Función Pública cancelará el valor total de cada contrato en doce (12) pagos, así:
a) Un primer pago por valor de DOS MILLONES DOSCIENTOS QUINCE MIL
DOSCIENTOS CINCUENTA Y TRES PESOS ($2’215.253), con corte al último día
calendario del mes de enero de 2021.
b) Diez (10) pagos mensuales, por valor de CUATRO MILLONES CIENTO
CINCUENTA Y TRES MIL SEISCIENTOS PESOS ($4.153.600) M/CTE, con corte
al ultimo día calendario del correspondiente mes.
c) Un (1) pago a la finalización del contrato por la suma de DOS MILLONES
SETECIENTOS SESENTA Y NUEVE MIL SESENTA Y SIETE PESOS
($2’769.067) M/CTE.</t>
  </si>
  <si>
    <t>CPS-079-2021</t>
  </si>
  <si>
    <t>ERIKA NATALIA COCA SANCHEZ</t>
  </si>
  <si>
    <t>Prestar servicios de apoyo a la gestión en la Dirección de Desarrollo
Organizacional para llevar a cabo actividades administrativas relacionadas con la
recolección, revisión, digitalización, organización, archivo y registro de información
generada en el proceso de implementación de la Estrategia de Acción Integral en
Territorio de Función Pública.</t>
  </si>
  <si>
    <t>Función Pública cancelará el valor total de cada contrato en doce (12) pagos, así:
a) Un primer pago por valor de UN MILLÓN CIENTO OCHENTA Y SEIS MIL
DOSCIENTOS SESENTA Y OCHO PESOS ($1’186.268), con corte al último día
calendario del mes de enero de 2021.
b) Diez (10) pagos mensuales, por valor de DOS MILLONES DOSCIENTOS
VEINTICUATRO MIL DOSCIENTOS CINCUENTA Y TRES PESOS ($2.224.253)
M/CTE, con corte al último día calendario del correspondiente mes.
c) Un (1) pago a la finalización del contrato por la suma de UN MILLÓN
CUATROCIENTOS OCHENTA Y DOS MIL OCHOCIENTOS TREINTA Y TRES
PESOS ($1’482.833) M/CTE.
Los pagos estarán sujetos a la presentación del informe de ejecución correspondiente,
así como el cumplimiento de los productos que correspondan al periodo, y la
expedición del certificado de cumplimiento por parte del supervisor.</t>
  </si>
  <si>
    <t>CPS-104-2021</t>
  </si>
  <si>
    <t>RICARDO ANDRES MOLINA SUAREZ</t>
  </si>
  <si>
    <t>Prestar servicios profesionales en Función Pública para apoyar la implementación
del proceso de Acción Integral en Territorio 2021, a través del acompañamiento en
las entidades priorizadas del departamento de Antioquia en las políticas de gestión
y desempeño de competencia de la entidad, en el marco del proyecto
"Mejoramiento de los niveles de eficiencia y productividad de las entidades
S~blicaV del RUden naciRnal \ WeUUiWRUial. NaciRnal´.</t>
  </si>
  <si>
    <t>Función Pública cancelará el valor total de cada contrato en doce (12) pagos, así:
a) Un primer pago por valor de CUATRO MILLONES CUATROCIENTOS
ONCE MIL CUATROCIENTOS TREINTA Y CUATRO PESOS ($4.411.434)
M/CTE con corte al 31 de enero de 2021.
b) Diez (10) pagos mensuales, con corte al día 30 de cada mes, por valor de
ONCE MILLONES VEINTIOCHO MIL QUINIENTOS OCHENTA Y SIETE
PESOS ($11.028.587) M/CTE.
c) Un último pago a la finalización del contrato, por valor de SIETE MILLONES
TRESCIENTOS CINCUENTA Y DOS MIL TRESCIENTOS NOVENTA
PESOS ($7.352.390)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</si>
  <si>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CPS-091-2021</t>
  </si>
  <si>
    <t>SONIA JHOANA MUÑOZ RAMIREZ</t>
  </si>
  <si>
    <t>Prestar servicios profesionales en Función Pública para apoyar la implementación
del proceso de Acción Integral en Territorio 2021, a través del acompañamiento en
las entidades asignadas en las políticas de gestión y desempeño de competencia
de la entidad, en el marco del proyecto "Mejoramiento de los niveles de eficiencia
\ SURGXFWLYLGaG GH OaV HQWLGaGHV S~EOLFaV GHO RUGHQ QaFLRQaO \ WHUULWRULaO. NaFLRQaO´.</t>
  </si>
  <si>
    <t>Función Pública cancelará el valor total de cada contrato en doce (12) pagos, así:
a) Un primer pago por valor de TRES MILLONES SETECIENTOS SIETE MIL
MIL OCHENTA PESOS ($3¶707.088) M/CTE con corte al 31 de enero de
2021.
b) Diez (10) pagos mensuales, con corte al día 30 de cada mes, por valor de
NUEVE MILLONES DOSCIENTOS SESENTA Y SIETE MIL
SETECIENTOS VEINTE PESOS ($9¶267.720) M/CTE.
c) Un último pago a la finalización del contrato, por valor de SEIS MILLONES
CIENTO SETENTA Y OCHO MIL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</si>
  <si>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CPS-092-2021</t>
  </si>
  <si>
    <t>MAURICIO ENRIQUE RAMIREZ ALVAREZ</t>
  </si>
  <si>
    <t>CPS-093-2021</t>
  </si>
  <si>
    <t>LUZ ENETH MOREANO GOMEZ</t>
  </si>
  <si>
    <t>CPS-094-2021</t>
  </si>
  <si>
    <t>LINA MARIA PADILLA SAIBIS</t>
  </si>
  <si>
    <t>CPS-095-2021</t>
  </si>
  <si>
    <t>JORGE ENRIQUE CAMPOS PEREZ</t>
  </si>
  <si>
    <t>CPS-096-2021</t>
  </si>
  <si>
    <t>CESAR YUDIS CRUZ MOSQUERA</t>
  </si>
  <si>
    <t>CPS-097-2021</t>
  </si>
  <si>
    <t>JENNY VIVIANA TORRES CASILIMA</t>
  </si>
  <si>
    <t>CPS-098-2021</t>
  </si>
  <si>
    <t>HELMY FERNANDO ENCISO BENITEZ</t>
  </si>
  <si>
    <t>CPS-099-2021</t>
  </si>
  <si>
    <t>CLARA PAOLA CARDENAS SOLANO</t>
  </si>
  <si>
    <t>CPS-100-2021</t>
  </si>
  <si>
    <t>DIANA CAROLINA OSORIO BUITRAGO</t>
  </si>
  <si>
    <t>CPS-101-2021</t>
  </si>
  <si>
    <t>INGRID JOHANA NEIRA BARRERO</t>
  </si>
  <si>
    <t>CPS-110-2021</t>
  </si>
  <si>
    <t>ALEX MARIO FERNANDO CEPEDA BRAVO</t>
  </si>
  <si>
    <t>Prestar servicios profesionales en Función Pública para apoyar el
acompañamiento a las entidades asignadas para la implementación de las
políticas de competencia de la entidad, en el marco de la acción integral en
territorio y del proyecto "Mejoramiento de los niveles de eficiencia y productividad
de las entidades públicas del orden nacional y territorial. Nacional”.</t>
  </si>
  <si>
    <t>Función Pública cancelará el valor total de cada contrato en doce (12) pagos, así:
a) Un primer pago por valor de TRES MILLONES SEISCIENTOS TREINTA Y
b) Diez (10) pagos mensuales, con corte al día 30 de cada mes, por valor de
NUEVE MILLONES OCHENTA Y SEIS MIL PESOS ($9’086.000) M/CTE.
c) Un último pago a la finalización del contrato, por valor de SEIS MILLONES
Los pagos estarán sujetos a la presentación del informe de ejecución correspondiente,
así como el cumplimiento de los productos que correspondan al periodo, y la
expedición del certificado de cumplimiento por parte del supervisor.</t>
  </si>
  <si>
    <t>CPS-111-2021</t>
  </si>
  <si>
    <t>NATALIA PEREZ FONNEGRA</t>
  </si>
  <si>
    <t>CPS-112-2021</t>
  </si>
  <si>
    <t>NELSON ANDRES PARDO FIGUEROA</t>
  </si>
  <si>
    <t>CPS-113-2021</t>
  </si>
  <si>
    <t>SUSY JEHIMMY HERNANDEZ PIRACHICAN</t>
  </si>
  <si>
    <t>Prestar servicios profesionales en la Dirección de Desarrollo Organizacional de
Función Pública para apoyar la elaboración de cajas de herramientas en los temas
priorizados por la dirección técnica y su implementación a través de pruebas
piloto.</t>
  </si>
  <si>
    <t>Función Pública cancelará el valor total de cada contrato en doce (12) pagos, así:
a) Un primer pago por valor de DOS MILLONES SETECIENTOS CINCUENTA MIL
MILLONES DE PESOS ($2'750.000),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</si>
  <si>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CPS-015-2021</t>
  </si>
  <si>
    <t>KAROL NATALY PULIDO HERRERA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</si>
  <si>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</si>
  <si>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</si>
  <si>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LUIS FERNANDO NUÑEZ</t>
  </si>
  <si>
    <t>DIRECCIÓN JURIDICA</t>
  </si>
  <si>
    <t>CPS-016-2021</t>
  </si>
  <si>
    <t>MARTHA LUCIANNY GARCIA ORJUELA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</si>
  <si>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</si>
  <si>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</si>
  <si>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CPS-017-2021</t>
  </si>
  <si>
    <t>MARIA ANGELICA TELLO COLEY</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</si>
  <si>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</si>
  <si>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NOVECIENTOS SETENTA MIL NOVECIENTOS
CUATRO PESOS ($970.904)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</si>
  <si>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CPS-087-2021</t>
  </si>
  <si>
    <t>SANDRA LUCIA BARRIGA MORENO</t>
  </si>
  <si>
    <t>Prestar los Servicios Profesionales en la Dirección Jurídica, para la elaboración de
líneas jurisprudenciales apoyar la búsqueda y actualización de normas,
jurisprudencia de la Corte Constitucional y documentos jurídicos del sector
Función Pública, cargue de enlaces y concordancias, con el fin de ser incorporados en el Gestor Normativo, así como el apoyo y acompañamiento en la
producción de conceptos jurídicos.</t>
  </si>
  <si>
    <t>Función Pública cancelará el valor total de cada contrato en doce (12) pagos, así:
a) Un primer pago por valor de TRES MILLONES DOSCIENTOS VEINTINUEVE
MIL DOSCIENTOS DIECIOCHO PESOS ($3.229.218) M/CTE con corte al
último día calendario del mes de ENERO de 2020.
b) DIEZ (10) pagos mensuales, por valor de SEIS MILLONES
CUATROCIENTOS CINCUENTA Y OCHO MIL CUATROCIENTOS TREINTA
Y SEIS PESOS ($6.458.436) M/CTE, con corte al ultimo día calendario del
correspondiente mes.
c) Un (1) pago a la finalización del contrato por la suma de CUATRO MILLONES
TRESCIENTOS CINCO MIL SEISCIENTOS VEINTICUATRO PESOS
($4.305.624) M/CTE M/CTE.
Los pagos estarán sujetos a la presentación del informe de ejecución
correspondiente, así como el cumplimiento de los productos que correspondan al
periodo y la expedición del certificado de cumplimiento por parte del supervisor.</t>
  </si>
  <si>
    <t>CPS-088-2021</t>
  </si>
  <si>
    <t>ANDREA LIZ FIGUEROA</t>
  </si>
  <si>
    <t>Prestar los Servicios Profesionales en la Dirección Jurídica, para apoyar las
labores de actualización de conceptos jurídicos que ha emitido el departamento,
de igual modo la normativa, jurisprudencia y demás documentos relativos al sector
Función Pública que se deban concordar y digitalizar, apoyar en lo relacionado
con el compromiso frente al plan marco de implementación del Acuerdo de Paz,
concretamente en relación con los mecanismos de verificación y control,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</si>
  <si>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UN MILLÓN SEISCIENTOS OCHENTA Y TRES
MIL PESOS ($1.683.000) M/CTE con corte al último día calendario del mes de
enero de 2021.
b) Diez (10) pagos mensuales, por valor de TRES MILLONES TRESCIENTOS
SESENTA Y SEIS MIL PESOS ($3.366.000) M/CTE, con corte al último día
calendario del correspondiente mes. c) Un (1) pago a la finalización del contrato por la suma de DOS MILLONES
DOSCIENTOS CUARENTA Y CUATRO MIL PESOS ($2.244.000) M/CTE.</t>
  </si>
  <si>
    <t>CPS-013-2021</t>
  </si>
  <si>
    <t>MARÍA BIBIANA BELTRÁN BALLESTEROS</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</si>
  <si>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</si>
  <si>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QUINIENTOS SESENTA Y SIETE
MIL QUINIENTOS SESENTA Y NUEVE PESOS ($1.567.569) M/CTE con
corte al último día calendario del mes de ENERO de 2020.
b) DIEZ (10) pagos mensuales, por valor de UN MILLON NOVECIENTOS
CINCUENTA Y NUEVE MIL CUATROCIENTOS SESENTA Y UN PESOS
($1.959.461) M/CTE, con corte al ultimo día calendario del correspondiente
mes.
c) Un (1) pago a la finalización del contrato por la suma de UN MILLÓN
TRESCIENTOS SEIS MIL TRESCIENTOS CINCO PESOS ($1.306.305)
M/CTE.
Los pagos estarán sujetos a la presentación del informe de ejecución
correspondiente, así como el cumplimiento de los productos que correspondan al
periodo y la expedición del certificado de cumplimiento por parte del supervisor.</t>
  </si>
  <si>
    <t>CPS-014-2021</t>
  </si>
  <si>
    <t>MANUEL VICENTE CRUZ ALARCÓN</t>
  </si>
  <si>
    <t xml:space="preserve">Prestar servicios profesionales en la Dirección Jurídica del Departamento Administrativo de la Función Pública, para apoyar en la elaboración de conceptos jurídicos en las diferentes materias que el Director Jurídico y/o supervisor determine, así como la revisión, proyección, y elaboración de documentos jurídicos, como conceptos marco, cartillas y proyectos normativos para el fortalecimiento de la gestión. </t>
  </si>
  <si>
    <t>Función Pública cancelará el valor total de cada contrato en doce (12) pagos, así:
a) Un primer pago por valor de SIETE MILLONES OCHOCIENTOS OCHENTA Y
NUEVE MIL SETECIENTOS OCHO PESOS ($7.889.708) con corte al último
día calendario del mes de ENERO de 2020. b) DIEZ (10) pagos mensuales, por valor de NUEVE MILLONES OCHOCIENTOS
SESENTA Y DOS MIL CIENTO TREINTA Y CINCO PESOS ($9.862.135)
M/CTE M/CTE, con corte al ultimo día calendario del correspondiente mes.
c) Un (1) pago a la finalización del contrato por la suma de SEIS MILLONES
QUINIENTOS SETENTA Y CUATRO MIL SETECIENTOS CINCUENTA Y
SIETE PESOS ($6.574.757) M/CTE.
Los pagos estarán sujetos a la presentación del informe de ejecución
correspondiente, así como el cumplimiento de los productos que correspondan al
periodo y la expedición del certificado de cumplimiento por parte del supervisor.</t>
  </si>
  <si>
    <t>CPS-043-2021</t>
  </si>
  <si>
    <t>OLGA LUCIA ARANGO ALVAREZ</t>
  </si>
  <si>
    <t>Prestar los servicios profesionales en la Dirección Jurídica, para articular el trabajo
realizado por el equipo de trabajo del gestor normativo, así como, hacer acompañamiento en la revisión de normas, identificando las derogatorias tácitas,
la revisión y actualización de normas, jurisprudencia y conceptos jurídicos y
técnicos relevantes del sector Función Pública, con la finalidad de robustecer el
Gestor Normativo</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</si>
  <si>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último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</si>
  <si>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CPS-018-2021</t>
  </si>
  <si>
    <t>ADRIANA LUCIA SANCHEZ SIERRA</t>
  </si>
  <si>
    <t>Prestar servicios profesionales en la Dirección Jurídica para apoyar en la  elaboración de conceptos jurídicos en las diferentes materias que el Director Jurídico y/o supervisor determine, especialmente en respuestas a organismos de control y temas de inhabilidades e incompatibilidades, así como la revisión, proyección, y elaboración de instrumentos jurídicos, y apoyo en los temas relacionados con la agenda regulatoria y el impacto de las normas de Función pública.</t>
  </si>
  <si>
    <t>Función Pública cancelará el valor total de cada contrato en doce (12) pagos, así:
a) Un primer pago por valor de TRES MILLONES NOVECIENTOS SETENTA Y
SIETE MIL CUATROCIENTOS OCHO PESOS ($3.977.408), con corte al
último día calendario del mes de ENERO de 2020.
b) DIEZ (10) pagos mensuales, por valor de CINCO MILLONES CIENTO
OCHENTA Y SIETE MIL NOVECIENTOS VEINTICUATRO PESOS
($5.187.924) M/CTE, con corte al ultimo día calendario del correspondiente
mes.
c) Un (1) pago a la finalización del contrato por la suma de TRES MILLONES
CUATROCIENTOS CINCUENTA Y OCHO MIL SEISCIENTOS DIECISEIS
PESOS ($3.458.616) M/CTE.
Los pagos estarán sujetos a la presentación del informe de ejecución
correspondiente, así como el cumplimiento de los productos que correspondan al
periodoy la expedición del certificado de cumplimiento por parte del supervisor.</t>
  </si>
  <si>
    <t>CPS-044-2021</t>
  </si>
  <si>
    <t>CLAUDIA INES SILVA PRIETO</t>
  </si>
  <si>
    <t xml:space="preserve">Prestar los servicios profesionales en la Dirección Jurídica de la Función Pública,
para brindar apoyo en la proyección de conceptos en materia de Derecho Laboral
Administrativo e inhabilidades, así como realizar análisis normativo de la entidad y
apoyar en la elaboración de la instrumentalización de la política. </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</si>
  <si>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ultimo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</si>
  <si>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CPS-085-2021</t>
  </si>
  <si>
    <t>CAMILO ANDRÉS PALACIOS CAMARGO</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</si>
  <si>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</si>
  <si>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CUARENTA Y CINCO MIL
CUARENTA Y SEIS PESOS ($1.045.046) M/CTE con corte al último día
calendario del mes de ENERO de 2020.
b) DIEZ (10) pagos mensuales, por valor de UN MILLON NOVECIENTOS
CINCUENTA Y NUEVE MIL CUATROCIENTOS SESENTA Y UN PESOS
($1.959.461), con corte al último día calendario del correspondiente mes.
c) Un (1) pago a la finalización del contrato por la suma de UN MILLÓN
TRESCIENTOS SEIS MIL TRESCIENTOS SIETE PESOS ($1.306.307)
M/CTE.
Los pagos estarán sujetos a la presentación del informe de ejecución
correspondiente, así como el cumplimiento de los productos que correspondan al
periodo y la expedición del certificado de cumplimiento por parte del supervisor.</t>
  </si>
  <si>
    <t>CPS-090-2021</t>
  </si>
  <si>
    <t>MARIANA ALEJANDRA GARCIA HOYOS</t>
  </si>
  <si>
    <t>Función Pública cancelará el valor total de cada contrato en doce (12) pagos, así:
a) Un primer pago por valor de NOVECIENTOS SETENTA Y NUEVE MIL
SETECIENTOS TREINTA Y UN PESOS ($979.731) M/CTE con corte al
último día calendario del mes de ENERO de 2020.
b) DIEZ (10) pagos mensuales, por valor de UN MILLÓN NOVECIENTOS
CINCUENTA Y NUEVE MIL CUATROCIENTOS SESENTA Y UN PESOS
($1.959.461) M/CTE, con corte al último día calendario del correspondiente
mes.
c) Un (1) pago a la finalización del contrato por la suma de NOVECIENTOS
SETENTA Y NUEVE MIL SETECIENTOS TREINTA Y UN PESOS ($979.731)
M/CTE.
Los pagos estarán sujetos a la presentación del informe de ejecución
correspondiente, así como el cumplimiento de los productos que correspondan al
periodo y la expedición del certificado de cumplimiento por parte del supervisor.</t>
  </si>
  <si>
    <t>Hasta el día 15 de diciembre de 2021,
contado a partir del perfeccionamiento del mismo, expedición del registro
presupuestal y la activación de la ARL.</t>
  </si>
  <si>
    <t>CPS-065-2021</t>
  </si>
  <si>
    <t>DANIELA MORENO MEJIA</t>
  </si>
  <si>
    <t>Prestar los servicios profesionales en el Grupo de Apoyo a la Gestión Meritocrática, para brindar el apoyo en los procesos de selección meritocráticos que adelanta Función Pública.</t>
  </si>
  <si>
    <t>Función Pública cancelará el valor total de cada contrato en doce (12) pagos, así:
a) Un primer pago por valor de UN MILLÓN QUINIENTOS MIL CUATROCIENTOS
OCHENTA Y OCHO PESOS ($1.500.488) M/CTE, con corte al último día
calendario del mes de enero de 2021.
b) Diez (10) pagos mensuales, por valor de DOS MILLONES SEISCIENTOS
CUARENTA Y SIETE MIL NOVECIENTOS VEINTE PESOS ($2.647.920) M/CTE,
con corte al ultimo día calendario del correspondiente mes. c) Un (1) pago a la finalización del contrato por la suma de un MILLÓN
OCHOCIENTOS CINCUENTA Y TRES MIL QUINIENTOS CUARENTA Y
CUATRO PESOS ($1.853.544) M/CTE.
Para autorizar el primer pago, se requiere que el contratista previamente haya
hecho entrega al supervisor, del respectivo examen médico pre-ocupacional o de
ingreso.</t>
  </si>
  <si>
    <t>FRANCISCO JAVIER AMEZQUITA RODRIGUEZ</t>
  </si>
  <si>
    <t>GRUPO DE APOYO MERITOCRATICO</t>
  </si>
  <si>
    <t>CPS-024-2021</t>
  </si>
  <si>
    <t>JUAN MAURICIO CORNEJO RODRIGUEZ</t>
  </si>
  <si>
    <t>Prestar los servicios profesionales para apoyar la ejecución de las actividades de auditoría, seguimiento, evaluación y control propias de la Oficina de Control Interno de Función Pública, con énfasis en los temas relacionados con las Tecnologías de la Información y las Comunicaciones.</t>
  </si>
  <si>
    <t>Función Pública cancelará el valor total de cada contrato en doce (12) pagos, así:
a) Un primer pago por valor de CUATRO MILLONES TRESCIENTOS OCHENTA Y
CUATRO MIL NOVECIENTOS CINCUENTA Y CINCO PESOS ($4’384.955)
M/CTE, con corte al último día calendario del mes de enero de 2021.
b) Diez (10) pagos mensuales, por valor de CINCO MILLONES SETECIENTOS
DIECINUEVE MIL QUINIENTOS SIETE PESOS ($ 5’719.507) M/CTE., con corte al
último día calendario del correspondiente mes.
c) Un (1) pago a la finalización del contrato por la suma de TRES MILLONES
OCHOCIENTOS TRECE MIL SIETE PESOS ($3’813.007) M/CTE.</t>
  </si>
  <si>
    <t>LUZ STELLA PATIÑO JURADO</t>
  </si>
  <si>
    <t>CPS-030-2021</t>
  </si>
  <si>
    <t>LUIS ERNESTO SUAREZ RIVERA</t>
  </si>
  <si>
    <t>Prestar los servicios profesionales a la Oficina Asesora de Planeación para apoyar la actualización y automatización del Sistema Integrado de Planeación y Gestión mediante el desarrollo de herramientas, la documentación de nuevos procesos y la integración de los requerimientos y políticas aplicables en el modelo de operación
institucional.</t>
  </si>
  <si>
    <t>Función Pública cancelará el valor total de cada contrato en doce (12) pagos, así:
a) Un primer pago por valor de TRES MILLONES NOVECIENTOS MIL
NOVECIENTOS VEINTITRÉS PESOS ($3.900.923) M/CTE con corte al
último día calendario del mes de enero de 2021.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</si>
  <si>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CPS-084-2021</t>
  </si>
  <si>
    <t>MIGUEL SEBASTIAN RINCON ORTEGA</t>
  </si>
  <si>
    <t>Prestar los servicios profesionales en la Oficina Asesora de Planeación con el fin de
apoyar en la actualización, consolidación, y revisión de la información estratégica
que produce la entidad, así como en el fortalecimiento del Sistema de Información
Estratégico en el marco de la política de gestión del conocimiento y la innovación
del MIPG.</t>
  </si>
  <si>
    <t>Función Pública cancelará el valor total de cada contrato en doce (12) pagos, así: a) Un primer pago por valor de dos millones doscientos quince mil doscientos
cincuenta y tres PESOS ($ 2.215.253) M/CTE, con corte al último día calendario
del mes de enero de 2021
b) Diez (10) pagos mensuales, por valor de cuatro millones ciento cincuenta y tres mil
seiscientos PESOS ($ 4.153.600) M/CTE, con corte al último día calendario del
correspondiente mes.
c) Un (1) pago a la finalización del contrato por la suma de dos millones setecientos
sesenta y nueve mil sesenta y siete PESOS ($ 2.769.067) M/CTE.
Los pagos estarán sujetos a la presentación del informe de ejecución correspondiente,
así como el cumplimiento de los productos que correspondan al periodo, y la expedición
del certificado de cumplimiento por parte del supervisor.</t>
  </si>
  <si>
    <t>CPS-022-2021</t>
  </si>
  <si>
    <t>MARITZA IBARRA DUARTE</t>
  </si>
  <si>
    <t>Prestar servicios profesionales en la Oficina Asesora de Planeación para apoyar en la implementación de las políticas de gestión y desempeño en Función Pública, a través del desarrollo de ejercicios de analítica y el fortalecimiento del programa de calidad y gobierno de datos cumpliendo con los criterios de MINTIC, así como el posicionamiento del Sistema de información estratégica SIE bajo los lineamientos de la política de gestión del conocimiento y la gestión de la información estadística.</t>
  </si>
  <si>
    <t>Función Pública cancelará el valor total de cada contrato en Doce (12) pagos, así:
a) Un primer pago por valor de CUATRO MILLONES SETECIENTOS NUEVE MIL
SETECIENTOS SESENTA Y SIETE PESOS ($4.709.767) con corte al último
día calendario del mes de enero de 2020.
b) DIEZ (10) pagos mensuales, por valor de SEIS MILLONES CIENTO
CUARENTA Y TRES MIL CIENTO SETENTA Y CUATRO PESOS ($6.143.174)
M/CTE, con corte al ultimo día calendario del correspondiente mes.
c) Un (1) pago a la finalización del contrato por la suma de CUATRO MILLONES
NOVENTA Y CINCO MIL CUATROCIENTOS CINCUENTA Y CUATRO PESOS
($4.095.454) M/CTE.
Los pagos estarán sujetos a la presentación del informe de ejecución
correspondiente, así como el cumplimiento de los productos que correspondan al
periodo, y la expedición del certificado de cumplimiento por parte del supervisor.</t>
  </si>
  <si>
    <t>CPS-037-2021</t>
  </si>
  <si>
    <t>NATALIA MARLEN CARRION BONIFACIO</t>
  </si>
  <si>
    <t>Prestar servicios profesionales en la Oficina Asesora de Planeación para apoyar en la generación de insumos que evidencien el seguimiento de los compromisos, iniciativas y entregables definidos en el Plan Estratégico Sectorial e Institucional para la vigencia 2021 y que faciliten la toma de decisiones, en el marco de los lineamientos del Modelo Integrado de Planeación y Gestión – MIPG.</t>
  </si>
  <si>
    <t>Función Pública cancelará el valor total de cada contrato en doce (12) pagos, así:
a) Un primer pago por valor de DOS MILLONES SETECIENTOS OCHENTA Y
SEIS MIL TRESCIENTOS SETENTA Y TRES PESOS ($ 2.786.373), con corte
al último día calendario del mes de enero de 2021.
b) Diez (10) pagos mensuales, por valor DE TRES MILLONES SEISCIENTOS
TREINTA Y CUATRO MIL CUATROCIENTOS PESOS ($ 3.634.400) M/CTE,
con corte al ultimo día calendario del correspondiente mes.
c) Un (1) pago a la finalización del contrato por la suma de DOS MILLONES
CUATROCIENTOS VEINTIDOS MIL NOVECIENTOS TREINTA Y TRES
PESOS ($ 2.422.933) M/CTE.
Los pagos estarán sujetos a la presentación del informe de ejecución
correspondiente, así como el cumplimiento de los productos que correspondan al
periodo, y la expedición del certificado de cumplimiento por parte del supervisor.</t>
  </si>
  <si>
    <t>CPS-023-2021</t>
  </si>
  <si>
    <t>JOHANNA JIMENEZ CORREA</t>
  </si>
  <si>
    <t>Prestar servicios profesionales en la Oficina Asesora de Planeación de Función Pública para apoyar la definición de acciones que permitan el cumplimiento de las principales apuestas misionales detalladas en los planes institucionales y sectoriales, así como su monitoreo y seguimiento de acuerdo con los lineamientos del Modelo Integrado de Planeación y Gestión – MIPG.</t>
  </si>
  <si>
    <t>Función Pública cancelará el valor total de cada contrato en DOCE (12) pagos, así:
a) Un primer pago por valor de CINCO MILLONES CIENTO SESENTA Y UN MIL
DOSCIENTOS PESOS ($5.161.200) M/CTE, con corte al último día calendario del
mes de enero de 2020.
b) Diez (10) pagos mensuales, por valor de SEIS MILLONES SETECIENTOS
TREINTA Y DOS MIL PESOS ($6.732.000) M/CTE, con corte al último día
calendario del correspondiente mes.
c) Un (1) pago a la finalización del contrato por la suma de CUATRO MILLONES
CUATROCIENTOS OCHENTA Y OCHO MIL PESOS ($4.488.000)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</si>
  <si>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CPS-028-2021</t>
  </si>
  <si>
    <t>CARLOS ANDRES SALINAS ANDRADE</t>
  </si>
  <si>
    <t>Prestar servicios profesionales en la Oficina Asesora de Planeación para apoyar en la implementación de las políticas de gestión y desempeño en Función Pública en el marco del Modelo Integrado de Planeación y Gestión - MIPG, a través de la formulación y ejecución de acciones relacionadas con la estrategia de relación Estado ciudadano, así como el seguimiento y consolidación de información
relacionada con los resultados institucionales y desempeño presupuestal.</t>
  </si>
  <si>
    <t>Función Pública cancelará el valor total de cada contrato en Doce (12) pagos, así:
a) Un primer pago por valor de TRES MILLONES QUINIENTOS OCHENTA Y DOS
MIL CUATROCIENTOS OCHENTA PESOS ($3.582.480),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DOSCIENTOSPESOS ($3.115.200) M/CTE.
Los pagos estarán sujetos a la presentación del informe de ejecución
correspondiente, así como el cumplimiento de los productos que correspondan al
periodo y la expedición del certificado de cumplimiento por parte del supervisor.</t>
  </si>
  <si>
    <t>CPS-105-2021</t>
  </si>
  <si>
    <t>MONICA ALEJANDRA MARTINEZ MURILLO</t>
  </si>
  <si>
    <t>Prestar servicios profesionales en la Oficina Asesora de Planeación para apoyar las
acciones encaminadas en el fortalecimiento del seguimiento y valoración del
desempeño de las políticas públicas de competencia del Departamento, así como
el seguimiento de acciones para el fortalecimiento del Sistema Integrado de
Planeación y Gestión de Función Pública.</t>
  </si>
  <si>
    <t>Función Pública cancelará el valor total de cada contrato en Doce (12) pagos, así:
a) Un primer pago por valor de DOS MILLONES DOSCIENTOS OCHO MIL
TRESCIENTOS TREINTA Y UNO PESOS ($ 2.208.331),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CUATRO MILLONES
DOSCIENTOS QUINCE MIL NOVECIENTOS CUATRO PESOS ($ 4.215.904)
M/CTE.
Los pagos estarán sujetos a la presentación del informe de ejecución
correspondiente, así como el cumplimiento de los productos que correspondan al
periodo, y la expedición del certificado de cumplimiento por parte del supervisor.</t>
  </si>
  <si>
    <t>CPS-039-2021</t>
  </si>
  <si>
    <t>JORGE IVAN GIRALDO DIAZ</t>
  </si>
  <si>
    <t>Prestar servicios profesionales en la Oficina Asesora de
Comunicaciones de la Función Pública para apoyar la
difusión permanente en las redes sociales institucionales a
los grupos de valor de los lineamientos y herramientas de
política pública que diseña la entidad, así como la divulgación
de las transmisiones de los eventos, capacitaciones, equipos
transversales y demás espacios virtuales que generan las
dependencias de la entidad.</t>
  </si>
  <si>
    <t>Función Pública cancelará el valor total de cada contrato en doce (12) pagos, así:
a)	Un primer pago por valor de CUATRO MILLONES DOSCIENTOS CINCUENTA Y TRES MIL TRESCIENTOS TREINTA Y TRES PESOS ($4´253´333) M/CTE, con corte al último día calendario del mes de enero de 2021.
b)	Diez (10) pagos mensuales, por valor de CINCO MILLONES OCHOCIENTOS MIL PESOS ($5´800.000x) M/CTE, con corte al ultimo día calendario del correspondiente mes. 
c)	Un (1) pago a la finalización del contrato por la suma de CUATRO MILLONES SESENTA MIL PESOS ($4´060.000) M/CTE.
Los pagos estarán sujetos a la presentación del informe de ejecución correspondiente, así como el cumplimiento de los productos que correspondan al periodo y la expedición del certificado de cumplimiento por parte del supervisor.</t>
  </si>
  <si>
    <t>DIANA MARÍA BOHÓRQUEZ LOSADA</t>
  </si>
  <si>
    <t>CPS-025-2021</t>
  </si>
  <si>
    <t>BRANDON NUMBIER MARULANDA BERNAL</t>
  </si>
  <si>
    <t xml:space="preserve">Prestar servicios de apoyo a la gestión en la Oficina Asesora de Comunicaciones de Función Pública para ayudar en la creación de productos audiovisuales y registros fotográficos que permitan dar a conocer los lineamientos y herramientas de política pública a los grupos de valor. </t>
  </si>
  <si>
    <t>Función Pública cancelará el valor total de cada contrato en doce (12) pagos, así:
a) Un primer pago por valor de DOS MILLONES TRESCIENTOS CUARENTA Y
SEIL MIL PESOS ($2´346.000) M/CTE, con corte al último día calendario del
mes de enero de 2021.
b) Diez (10) pagos mensuales, por valor de TRES MILLONES SESENTA MIL
PESOS ($3´060.000) M/CTE, con corte al ultimo día calendario del
correspondiente mes.
c) Un (1) pago a la finalización del contrato por la suma de DOS MILLONES
CUARENTA MIL PESOS ($2´040.000) M/CTE.</t>
  </si>
  <si>
    <t>CPS-026-2021</t>
  </si>
  <si>
    <t>DAVID LEONARDO ROMERO LEON</t>
  </si>
  <si>
    <t>Prestar servicios profesionales en la Oficina Asesora de Comunicaciones de Función Pública para apoyar la generación de contenidos informativos, el relacionamiento con medios de comunicación, la creación de boletines digitales y la presentación de eventos y productos audiovisuales para difundir las herramientas y lineamientos de política pública que diseña la entidad.</t>
  </si>
  <si>
    <t>Función Pública cancelará el valor total de cada contrato en doce (12) pagos, así:
a) Un primer pago por valor de CINCO MILLONES SESENTA MIL PESOS
($5´060.000)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
Los pagos estarán sujetos a la presentación del informe de ejecución
correspondiente y la expedición del certificado de cumplimiento por parte del
supervisor.</t>
  </si>
  <si>
    <t>CPS-027-2021</t>
  </si>
  <si>
    <t>WILLIAM JAVIER PINTO SOLER</t>
  </si>
  <si>
    <t>Prestar servicios profesionales en la Oficina Asesora de Comunicaciones de la Función Pública para apoyar la producción de videos y piezas audiovisuales que permitan apoyar la difusión de los lineamientos y herramientas de política pública de la entidad y la actualización de los contenidos en el portal web de la entidad y sus respetivas páginas internas.</t>
  </si>
  <si>
    <t>Función Pública cancelará el valor total de cada contrato en doce (12) pagos, así:
a) Un primer pago por valor de CUATRO MILLONES OCHOCIENTOS SESENTA
Y CINCO MIL NOVECIENTOS SESENTA Y CUATRO PESOS ($4´865.964)
M/CTE, con corte al último día calendario del mes de enero de 2021.
b) Diez (10) pagos mensuales, por valor de SEIS MILLONES TRESCIENTOS
CUARENTA Y SEIS MIL NOVECIENTOS OCHO PESOS ($6´346.908)
M/CTE, con corte al ultimo día calendario del correspondiente mes.
c) Un (1) pago a la finalización del contrato por la suma de CUATRO MILLONES
DOSCIENTOS TREINTA Y UN MIL DOSCIENTOS SETENTA Y SEIS PESOS
($4´231.276) M/CTE.
Los pagos estarán sujetos a la presentación del informe de ejecución
correspondiente y la expedición del certificado de cumplimiento por parte del
supervisor.</t>
  </si>
  <si>
    <t>Prestación de servicios profesionales   LINEA PAA No 189</t>
  </si>
  <si>
    <t>CPS-102-2021</t>
  </si>
  <si>
    <t>JUAN DAVID MONTES SIERRA</t>
  </si>
  <si>
    <t>Prestar servicios profesionales en la Oficina Asesora de Comunicaciones, para
apoyar la producción y generación de contenidos en las nuevas plataformas
digitales que tiene la entidad, para difundir y socializar las políticas públicas de
Función Pública y los resultados de la gestión.</t>
  </si>
  <si>
    <t>Función Pública cancelará el valor total de cada contrato en doce (12) pagos, así:
a) Un primer pago por valor de UN MILLON OCHOCIENTOS SESENTA Y
NUEVE MIL CIENTO VEINTE PESOS ($1´869.120)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y la expedición del certificado de cumplimiento por parte del
supervisor.</t>
  </si>
  <si>
    <t>CPS-059-2021</t>
  </si>
  <si>
    <t>MONICA SILVA ELIAS</t>
  </si>
  <si>
    <t>Prestar servicios profesionales en la Oficina Asesora de Comunicaciones de la Función Pública para apoyar el diseño gráfico de nuevos cursos virtuales y la actualización de los cursos ya existentes teniendo en cuenta estándares de usabilidad y accesibilidad para las personas con discapacidad.</t>
  </si>
  <si>
    <t>Función Pública cancelará el valor total de cada contrato en doce (12) pagos, así:
a) Un primer pago por valor de TRES MILLONES SETECIENTOS CUARENTA
MIL PESOS ($3´740.000)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t>
  </si>
  <si>
    <t>CPS-060-2021</t>
  </si>
  <si>
    <t>NOHORA SUSANA BONILLA GUZMAN</t>
  </si>
  <si>
    <t>Prestar servicios profesionales en la Oficina Asesora de Comunicaciones de la Función Pública para apoyar la diagramación de publicaciones técnicas generadas por las áreas misionales en el marco del proceso de Instrumentalización de la política en Función Pública</t>
  </si>
  <si>
    <t>Función Pública cancelará el valor total de cada contrato en doce (12) pagos, así:
a) Un primer pago por valor de DOS MILLONES OCHOCIENTOS OCHENTA Y
NUEVE MIL CINCUENTA Y OCHO PESOS ($2’889.058) M/CTE, con corte al
último día calendario del mes de enero de 2021.
b) Diez (10) pagos mensuales, por valor de CINCO MILLONES NOVENTA Y
OCHO MIL TRESCIENTOS TREINTA Y SEIS PESOS ($5´098.336) M/CTE,
con corte al ultimo día calendario del correspondiente mes.
c) Un (1) pago a la finalización del contrato por la suma de TRES MILLONES
TRESCIENTOS NOVENTA Y OCHO MIL OCHOCIENTOS NOVENTA PESOS
($3’398.890) M/CTE.
Los pagos estarán sujetos a la presentación del informe de ejecución
correspondiente y la expedición del certificado de cumplimiento por parte del
supervisor.</t>
  </si>
  <si>
    <t>CPS-061-2021</t>
  </si>
  <si>
    <t>LEIDY CAROLINA MOGOLLON DELGADO</t>
  </si>
  <si>
    <t>Prestar servicios profesionales en la Oficina Asesora de Comunicaciones de la Función Pública para apoyar la revisión editorial y corrección de estilo, en el marco del lenguaje claro, de los documentos generados por el proceso de Instrumentalización de la política en Función Pública.</t>
  </si>
  <si>
    <t>Función Pública cancelará el valor total de cada contrato en doce (12) pagos, así:
a) Un primer pago por valor de TRES MILLONES CIENTO OCHENTA Y TRES
MIL OCHOCIENTOS CINCUENTA Y NUEVE PESOS M/CTE ($3´183.859),
con corte al último día calendario del mes de enero de 2021.
b) Diez (10) pagos mensuales, por valor de CINCO MILLONES SEISCIENTOS
DIECIOCHO MIL QUINIENTOS SETENTA Y CINCO PESOS ($5´618.575)
M/CTE, con corte al último día calendario del correspondiente mes.
c) Un (1) pago a la finalización del contrato por la suma de TRES MILLONES
SETENCIENTOS CUARENTA Y CINCO MIL SETENCIENTOS DIECISIETE
PESOS M/CTE ($3´745.717) M/CTE.
Los pagos estarán sujetos a la presentación del informe de ejecución
correspondiente y la expedición del certificado de cumplimiento por parte del
supervisor.</t>
  </si>
  <si>
    <t>CPS-062-2021</t>
  </si>
  <si>
    <t>DIANA ALEJANDRA CASAS RODRIGUEZ</t>
  </si>
  <si>
    <t>Prestar servicios profesionales en la Oficina Asesora de Comunicaciones de la Función Pública para apoyar el diseño gráfico web de los micrositios del portal institucional, los boletines virtuales, el mailing y manejo de la herramienta de envío de correo masivo para contribuir a la difusión de los lineamientos y herramientas de política pública de la entidad.</t>
  </si>
  <si>
    <t>Función Pública cancelará el valor total de cada contrato en doce (12) pagos, así:
a) Un primer pago por valor de TRES MILLONES CIENTO OCHENTA Y TRES
MIL OCHOCIENTOS CINCUENTA Y NUEVE PESOS ($3´183.859) M/CTE,
con corte al último día calendario del mes de enero de 2021.
b) Diez (10) pagos mensuales, por valor de CINCO MILLONES SEISCIENTOS
DIECIOCHO MIL QUINIENTOS SETENTA Y CINCO PESOS ($5´618.575)
M/CTE, con corte al ultimo día calendario del correspondiente mes.
c) Un (1) pago a la finalización del contrato por la suma de TRES MILLONES
SETECIENTOS CUARENTA Y CINCO MIL SETECIENTOS DIECISIETE
PESOS ($3´745.717) M/CTE.
Los pagos estarán sujetos a la presentación del informe de ejecución
correspondiente y la expedición del certificado de cumplimiento por parte del
supervisor.</t>
  </si>
  <si>
    <t>CPS-103-2021</t>
  </si>
  <si>
    <t>PAULA ANDREA RUIZ CASTILLO</t>
  </si>
  <si>
    <t>Prestar servicios de apoyo a la gestión en la Oficina Asesora de Comunicaciones
de Función Pública para la difusión y socialización a los grupos de valor y al
interior de la entidad sobre los lineamientos y herramientas de política pública, el
seguimiento y análisis de los impactos en medios de comunicación sobre estos
temas y la gestión de contenidos para las redes sociales.</t>
  </si>
  <si>
    <t>Función Pública cancelará el valor total de cada contrato en doce (12) pagos, así:
a) Un primer pago por valor de OCHOCIENTOS TREINTA Y DOS MIL
TRESCIENTOS OCHENTA Y UN PESOS ($832.381) M/CTE, con corte al
último día calendario del mes de enero de 2021.
b) Diez (10) pagos mensuales, por valor de DOS MILLONES OCHENTA MIL
NOVECIENTOS CINCUENTA Y CUATRO PESOS ($2´080.954) M/CTE, con
corte al ultimo día calendario del correspondiente mes.
c) Un (1) pago a la finalización del contrato por la suma de UN MILLÓN
TRESCIENTOS OCHENTA Y SIETE MIL DOSCIENTOS NOVENTA Y NUEVE
PESOS ($1´387.299) M/CTE.
Los pagos estarán sujetos a la presentación del informe de ejecución
correspondiente y la expedición del certificado de cumplimiento por parte del
supervisor.</t>
  </si>
  <si>
    <t>CPS-057-2021</t>
  </si>
  <si>
    <t>BERTHA LUCELLEN CASTAÑEDA SANCHEZ</t>
  </si>
  <si>
    <t>Prestar los servicios profesionales al Departamento Administrativo de la Función Pública, para apoyar en el cumplimiento de objetivos y metas institucionales a través de la ejecución de actividades en materia jurídica y de gestión a cargo de los grupos internos de trabajo de la Secretaría General.</t>
  </si>
  <si>
    <t>Función Pública cancelará el valor total de cada contrato en doce (12) pagos, así:
a) Un primer pago por valor de CUATRO MILLONES DOSCIENTOS OCHENTA
Y CUATRO MIL PESOS ($4.284.000) M/CTE, con corte al último día
calendario del mes de enero de 2021.
b) Diez (10) pagos mensuales, por valor de SIETE MILLONES CIENTO
CUARENTA MIL PESOS ($7.140.000) M/CTE, con corte al ultimo día
calendario del correspondiente mes.
c) Un (1) pago a la finalización del contrato por la suma de SEIS MILLONES
SEISCIENTOS SESENTA Y CUATRO MIL PESOS ($6.664.000) M/CTE.
Los pagos estarán sujetos a la presentación del informe de ejecución
correspondiente al periodo de la presentación de la factura electrónica (si aplica) y
la expedición del certificado de cumplimiento por parte del supervisor.</t>
  </si>
  <si>
    <t>Hasta el veintiocho (28) de diciembre de 2021, contado a partir del perfeccionamiento del mismo, expedición del registro presupuestal y la activación de la ARL.</t>
  </si>
  <si>
    <t>CPS-005-2021</t>
  </si>
  <si>
    <t>DIANA PATRICIA BERMUDEZ CETINA</t>
  </si>
  <si>
    <t>CPS-006-2021</t>
  </si>
  <si>
    <t>LINA PATRICIA DIMATE BENJUMEA</t>
  </si>
  <si>
    <t>CPS-045-2021</t>
  </si>
  <si>
    <t>JUAN FELIPE MEJIA MAYA</t>
  </si>
  <si>
    <t>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t>
  </si>
  <si>
    <t>Función Pública cancelará el valor total de cada contrato en doce (12) pagos, así:
a) Un primer pago por valor de TRES MILLONES CUATROCIENTOS TREINTA Y
UN MIL SETECIENTOS CUATRO PESOS ($3.431.704), con corte al último día
calendario del mes de enero de 2021.
b) Diez (10) pagos mensuales, por valor de CINCO MILLONES SETECIENTOS
DIECINUEVE MIL QUINIENTOS SIETE PESOS ($5.719.507) M/CTE, con corte al
último día calendario del correspondiente mes.
c) Un (1) pago a la finalización del contrato por la suma de TRES MILLONES
OCHOCIENTOS TRECE MIL CINCO PESOS ($3.813.005) M/CTE.
Los pagos estarán sujetos a la presentación del informe de ejecución correspondiente,
así como el cumplimiento de las obligaciones que correspondan al periodo y la
expedición del certificado de cumplimiento por parte del supervisor.</t>
  </si>
  <si>
    <t xml:space="preserve">JAIME HUMBERTO JIMÉNEZ VERGEL </t>
  </si>
  <si>
    <t>GRUPO DE SERVICIO AL CIUDADANO INSTITUCIONAL</t>
  </si>
  <si>
    <t>CPS-046-2021</t>
  </si>
  <si>
    <t>LAURA MELISSA GONZALEZ FORERO</t>
  </si>
  <si>
    <t xml:space="preserve">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 </t>
  </si>
  <si>
    <t>CPS-047-2021</t>
  </si>
  <si>
    <t>JORGE MARIO SIMANCAS CARDENAS</t>
  </si>
  <si>
    <t>CPS-029-2021</t>
  </si>
  <si>
    <t>YENNY STELLA CHACON SANTAMARIA</t>
  </si>
  <si>
    <t>Prestar servicios profesionales en el Grupo de Servicio al Ciudadano Institucional de Función Pública para apoyar en el fortalecimiento de las herramientas de autogestión en las mesas de ayuda del Sistema Único de Información de Trámites – SUIT y del Sistema de Información y Gestión del Empleo Público – SIGEP I y II, generando los árboles y nodos que permitan facilitar el acceso, usabilidad y registro de documentos en las herramientas conforme a los entregables establecidos en la Planeación 2021 asociados al Proyecto de Servicio de Apoyo para el fortalecimiento de la gestión de las entidades públicas. Así como la atención de requerimientos relacionadas con la operatividad de los diferentes sistemas que administre la Entidad.</t>
  </si>
  <si>
    <t>Función Pública cancelará el valor total de cada contrato en doce (12) pagos, así:
a) Un primer pago por valor de TRES MILLONES DOSCIENTOS CUARENTA Y
OCHO MIL CIENTO QUINCE PESOS ($3.248.115), con corte al último día
calendario del mes de enero de 2021.
b) Diez (10) pagos mensuales, cada uno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
Los pagos estarán sujetos a la presentación del informe de ejecución
correspondiente, así como el cumplimiento de las obligaciones que correspondan
al periodo y la expedición del certificado de cumplimiento por parte del supervisor.</t>
  </si>
  <si>
    <t>CPS-031-2021</t>
  </si>
  <si>
    <t>JHON JAIRO MORA GONZALEZ</t>
  </si>
  <si>
    <t>Prestar servicios profesionales en el Grupo de Servicio al Ciudadano institucional de Función Pública, para apoyar la elaboración de informes estadísticos, efectuando seguimiento y reporte de las actividades establecidas en los planes institucionales del grupo e interactuar para el adecuado funcionamiento de las herramientas tecnológicas utilizadas en los canales de atención.</t>
  </si>
  <si>
    <t>Función Pública cancelará el valor total de cada contrato en doce (12) pagos, así:
a) Un primer pago por valor de CUATRO MILLONES DOSCIENTOS NOVENTA
Y OCHO MIL NOVECIENTOS SETENTA Y SEIS PESOS ($4.298.976), con
corte al último día calendario del mes de enero de 2021.
b) Diez (10) pagos mensuales, por valor de CINCO MILLONES SEISCIENTOS
SIETE MIL TRESCIENTOS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las obligaciones que correspondan
al periodo y la expedición del certificado de cumplimiento por parte del supervisor.</t>
  </si>
  <si>
    <t>CPS-032-2021</t>
  </si>
  <si>
    <t>ERIKA GISSELE ACOSTA GUERRERO</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</si>
  <si>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</si>
  <si>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</si>
  <si>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CPS-033-2021</t>
  </si>
  <si>
    <t>ADA HAYDE GONZALEZ GARCIA</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</si>
  <si>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</si>
  <si>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 Los pagos estarán sujetos a la presentación del informe de ejecución correspondiente, así
como el cumplimiento de las obligaciones que correspondan al periodo y la expedición del
certificado de cumplimiento por parte del supervisor.</t>
  </si>
  <si>
    <t>CPS-034-2021</t>
  </si>
  <si>
    <t>DAISSY JINETH TORRES GUERRERO</t>
  </si>
  <si>
    <t>CPS-035-2021</t>
  </si>
  <si>
    <t>KATERYNE BUENO LOZANO</t>
  </si>
  <si>
    <t>CPS-040-2021</t>
  </si>
  <si>
    <t>SAUL ANDRES PIZZA RUIZ</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</si>
  <si>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</si>
  <si>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CPS-036-2021</t>
  </si>
  <si>
    <t>MARIA ALEJANDRA BOLAÑOS GONZALEZ</t>
  </si>
  <si>
    <t>CPS-008-2021</t>
  </si>
  <si>
    <t>LAURA CAMILA RONDON LIZARAZO</t>
  </si>
  <si>
    <t>Prestar los servicios profesionales en la Subdirección de Función Pública para apoyar en labores de seguimiento, definición e instrumentalización de las políticas a cargo del Departamento, y en la documentación y consolidación de contenidos, fichas, enlaces y normativa asociada al Manual de Estructura del Estado Colombiano para el nivel territorial.</t>
  </si>
  <si>
    <t>Función Pública cancelará el valor total de cada contrato en doce (12) pagos, así:
a) Un primer pago por valor de SIETE MILLONES CUARENTA MIL PESOS
($7.040.000), con corte al último día calendario del mes de enero de 2021.
b) Diez (10) pagos mensuales, por valor de OCHO MILLONES OCHOCIENTOS
MIL PESOS ($8.800.000) M/CTE, con corte al ultimo día calendario del
correspondiente mes.
c) Un (1) pago a la finalización del contrato por la suma de SEIS MILLONES
SEISCIENTOS MIL PESOS ($6.160.000) M/CTE.
Los pagos estarán sujetos a la presentación del informe de ejecución
correspondiente, así como el cumplimiento de los productos que correspondan al
periodo y la expedición del certificado de cumplimiento por parte del supervisor.</t>
  </si>
  <si>
    <t>Hasta el día (21) veintiuno de diciembre de 2021, contado a partir del perfeccionamiento del mismo, expedición del registro presupuestal y la activación de la ARL.</t>
  </si>
  <si>
    <t>JULIAN ALBERTO TRUJILLO MARÍN</t>
  </si>
  <si>
    <t>CPS-056-2021</t>
  </si>
  <si>
    <t>FELPE JIMENEZ PINZON</t>
  </si>
  <si>
    <t>Prestar servicios profesionales en la Subdirección de Función Pública para apoyar en el seguimiento al cumplimiento de las metas y recursos asociadas al producto de “Servicio de información de gestión pública” del proyecto de inversión de políticas públicas, y en el proceso de implementación de la Fase IV del Costumer Relationship Management (CRM) en los procesos y dependencias del
Departamento.</t>
  </si>
  <si>
    <t>Función Pública cancelará el valor total de cada contrato en doce (12) pagos, así:
a) Un primer pago por valor de CUATRO MILLONES NOVECIENTOS OCHENTA
Y CUATRO MIL TRESCIENTOS VEINTE PESOS ($4.984.320), con corte al
último día calendario del mes de enero de 2021.
b) Diez (10) pagos mensuales, por valor de OCHO MILLONES TRESCIENTOS
SIETE MIL DOSCIENTOS PESOS ($8.307.200) M/CTE, con corte al ultimo
día calendario del correspondiente mes.
c) Un (1) pago a la finalización del contrato por la suma de CINCO MILLONES
QUINIENTOS TREINTA Y OCHO MIL CIENTO TREINTA Y TRES PESOS
($5.538.133) M/CTE.</t>
  </si>
  <si>
    <t>CPS-086-2021</t>
  </si>
  <si>
    <t>JORGE ANDRÉS ROJAS URREA</t>
  </si>
  <si>
    <t>Prestar servicios profesionales en la Subdirección, para apoyar en la revisión de los
manuales específicos de funciones y competencias laborales de la rama ejecutiva
que le sean asignados; y en la documentación de contenidos, fichas, enlaces y
normativa asociada al Manual de Estructura del Estado Colombiano para el nivel
territorial.</t>
  </si>
  <si>
    <t>CPS-041-2021</t>
  </si>
  <si>
    <t>LINA MARIA RICAURTE SIERRA</t>
  </si>
  <si>
    <t>Prestar servicios profesionales en la Dirección General de Función Pública para apoyar las actividades de relacionamiento con entidades internacionales homologas, el posicionamiento de Función Pública 1 en eventos internacionales , y las gestiones que demande la presidencia del Centro Latinoamericano de Administración para el Desarrollo por parte de la Entidad.</t>
  </si>
  <si>
    <t>Función Pública cancelará el valor total de cada contrato en doce (12) pagos, así:
a)	Un primer pago por valor  de  CUATRO  MILLONES  CIENTO  DOCE  MIL SESENTA Y CUATRO PESOS ($4.112.064) M/CTE, con corte al último día calendario del mes de enero de 2021 .
b)	Diez (10) pagos mensuales, por valor de SEIS MILLONES OCHOCIENTOS CINCUENTA Y TRES MIL CUATROSCIENTOS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</si>
  <si>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 xml:space="preserve">JULIANA TORRES QUIJANO  </t>
  </si>
  <si>
    <t>CPS-042-2021</t>
  </si>
  <si>
    <t xml:space="preserve">ASTRID JULIANA TORRES GARZON </t>
  </si>
  <si>
    <t xml:space="preserve">Prestar servicios profesionales en la Dirección General de la Función Pública con el propósito de apoyar la suscripción, implementación y seguimiento de los instrumentos de cooperación internacional suscritos,  la difusión de la oferta académica internacional disponible para servidores públicos y las actividades relacionadas con el programa "El estado del Estado", así como en las labores que se desarro llen en el marco de la presidencia del CLAD.
</t>
  </si>
  <si>
    <t>Función Pública cancelará el valor total de cada contrato en doce (12) pagos, así:
a)	Un primer pago por valor de DOS MILLONES SESENTA Y DOS MIL TREINTA Y DOS PESOS ($2.062.032) , con corte al último día calendario del mes de enero de 2021 .
b)	Diez (10) pagos mensua les, por valor de TRES fv11LLONES CUATROCIENTOS VEINTISÉIS MIL SETECIENTOS VEINTE PESOS ($3'436.720) M/CTE, con corte al ultimo día calendario del correspondiente mes.
c)	Un (1) pago a la finalización del contrato por la suma de DOS MILLONES DOSCIENTOS NOVENTA Y UN MIL CIENTO CUARENTA Y SIETE PESOS ($2.291.147) M/CTE.
Los pagos estarán sujetos a la presentación del informe de ejecución correspondiente, así como el cumplimiento de los productos que corresponda n al periodo y la expedición del certificado de cumplimiento por parte del supervisor.</t>
  </si>
  <si>
    <t>CPS-001-2021</t>
  </si>
  <si>
    <t>ALICIA GISELL GONZALEZ TUTISTAR</t>
  </si>
  <si>
    <t>Prestar servicios de apoyo a la gestión en la Dirección General del Departamento Administrativo de la Función Pública para efectuar el seguimiento y documentación del cumplimiento de las actividades institucionales y compromisos interinstitucionales definidos por la alta dirección para apoyar el ciclo de política
pública del Departamento.</t>
  </si>
  <si>
    <t>Función Pública cancelará el valor total de cada contrato en cinco (05) pagos, así:
a) Un primer pago por valor de UN MILLÓN SEISCIENTOS SESENTA Y UN MIL
CUATROCIENTOS CUARENTA PESOS ($1.661.440) M/CTE), con corte al último
día calendario del mes de enero de 2021.
b) Cuatro (4) pagos mensuales, por valor de DOS MILLONES SETENTA Y SEIS MIL
OCHOCIENTOS PESOS ($2.076.800) M/CTE, con corte al ultimo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</si>
  <si>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treinta y uno (31) de mayo de 2021 perfeccionamiento de este, expedición del registro presupuestal y la activación de la ARL.</t>
  </si>
  <si>
    <t>SANTIAGO ARANGO CORRALES                (16/01/2020)</t>
  </si>
  <si>
    <t>CPS-089-2021</t>
  </si>
  <si>
    <t>GINNA MARGARETH NIÑO SUAREZ</t>
  </si>
  <si>
    <t>Prestar servicios profesionales en la Dirección General del Departamento para
apoyar el relacionamiento con el Congreso de la República, haciendo seguimiento
a los Proyectos de Ley o de Acto Legislativo que se adelanten en esa corporación
frente a los temas de competencia del Departamento; así como apoyando y
acompañando la participación del Departamento en las sesiones de control
político, audiencias públicas, foros y demás espacios a los que sea convocado.</t>
  </si>
  <si>
    <t>Función Pública cancelará el valor total de cada contrato en doce (12) pagos, así: a) Un primer pago por valor de TRES MILLONES QUINIENTOS MIL PESOS
($3.500.000) M/CTE con corte al 30 de enero de 2020.
b) Diez (10) pagos mensuales, cada uno por valor de SIETE MILLONES DE
PESOS ($7.000.000) M/CTE
c) Un (1) pago a la finalización del contrato por la suma de TRES MILLONES
QUINIENTOS MIL PESOS ($3.500.000) M/CTE
Los pagos estarán sujetos a la previa presentación del informe de ejecución
correspondiente, así como del producto que corresponda al periodo y del
certificado de cumplimiento y del certificado de cumplimiento firmado por el
supervisor.</t>
  </si>
  <si>
    <t>ARMANDO LOPEZ CORTES</t>
  </si>
  <si>
    <t>CPS-053-2021</t>
  </si>
  <si>
    <t>VICTOR HUGO JÁUREGUI PAZ</t>
  </si>
  <si>
    <t>Prestar servicios profesionales en la Oficina de Tecnologías de la información y las Comunicaciones de Función Pública, para apoyar las actividades relacionadas con casos de soporte y de mantenimiento evolutivo mínimo y necesario para el sistema FURAG 2.0 y demás sistemas misionales que le sean asignados y apoyar la puesta en marcha de la nueva versión del sistema FURAG.</t>
  </si>
  <si>
    <t>Función Pública cancelará el valor total de cada contrato en DOCE (12) pagos,
así:
a) Un primer pago por valor de CUATRO MILLONES QUINIENTOS SETENTA Y
NUEVE MIL TRESCIENTOS CUARENTA Y CUATRO PESOS ($ 4.579.344)
M/CTE.
b) Diez (10) pagos mensuales, por valor de SIETE MILLONES SEISCIENTOS
TREINTA Y DOS MIL DOSCIENTOS CUARENTA PESOS ($7.632.240)
M/CTE. con corte al último día calendario del correspondiente mes.
c) Un (1) pago a la finalización del contrato por la suma de CINCO MILLONES
OCHENTA Y OCHO MIL CIENTO SESENTA PESOS ($ 5.088.160) M/CTE.
Los pagos estarán sujetos a la presentación del informe de ejecución
correspondiente, así como el cumplimiento de los productos que correspondan al
periodo y la expedición del certificado de cumplimiento por parte del supervisor.</t>
  </si>
  <si>
    <t>CPS-054-2021</t>
  </si>
  <si>
    <t>GERMAN ANDRES MAHECHA SUAREZ</t>
  </si>
  <si>
    <t>Prestar servicios profesionales en la Oficina de Tecnologías de la Información y las Comunicaciones de Función Pública para apoyar en el desarrollo, implementación, soporte y mantenimiento de las herramientas tecnológicas que están relacionadas con la gestión misional del Departamento y sus sitios web asociados para mejorar, la eficiencia de los servicios de TI frente a los grupos de valor.</t>
  </si>
  <si>
    <t>Función Pública cancelará el valor total de cada contrato en doce (12) pagos, así: a) Un primer pago por valor de CUATRO MILLONES CIENTO NOVENTA Y
CUATRO MIL TRESCIENTOS CINCO PESOS ($ 4.194.305) M/CTE con IVA
Incluido.
b) Diez (10) pagos mensuales, por valor de SEIS MILLONES NOVECIENTOS
NOVENTA MIL QUINIENTOS OCHO PESOS ($ 6.990.508) M/CTE con IVA
incluido.
c) Un (1) pago a la finalización del contrato por la suma de CUATRO MILLONES
SEISCIENTOS SESENTA MIL TRESCIENTOS TREINTA Y NUEVE PESOS ($
4.660.339) M/CTE con IVA incluido.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</si>
  <si>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CPS-063-2021</t>
  </si>
  <si>
    <t>GERSON ENRIQUE CARRILLO GELVEZ</t>
  </si>
  <si>
    <t xml:space="preserve">Prestar servicios profesionales en la Oficina de Tecnologías de la información y las
Comunicaciones de Función Pública, para apoyar las actividades relacionadas con
los requerimientos funcionales y no funcionales de los componentes de sistemas
de información, BI y analítica de datos, Consultas de información de los sistemas
SIGEP II, FURAG 3.0 y demás sistemas misionales que le sean asignados. Así
mismo apoyar la estabilización del SIGEP II y la puesta en marcha del FURAG
3.0. </t>
  </si>
  <si>
    <t>Función Pública cancelará el valor total de cada contrato en DOCE (12) pagos, así:
a) Un primer pago por valor de CINCO MILLONES CIENTO SESENTA Y UN MIL
SEISCIENTOS SETENTA Y SIETE PESOS ($5.161.677), M/CTE, y demás
gastos asociados al contrato.
b) Diez (10) pagos mensuales, por valor de NUEVE MILLONES CIENTO OCHO MIL
OCHOCIENTOS CUARENTA Y CINCO PESOS ($9’108.845) M/CTE M/CTE, con
corte al ultimo día calendario del correspondiente mes.
c) Un (1) pago a la finalización del contrato por la suma de SEIS MILLONES
SETENTA Y DOS MIL QUINIENTOS SESENTA Y TRES PESOS ($ 6.072.563)
M/CTE M/CTE.
Los pagos estarán sujetos a la presentación del informe de ejecución correspondiente,
así como el cumplimiento de los productos que correspondan al periodo y la
expedición del certificado de cumplimiento por parte del supervisor.</t>
  </si>
  <si>
    <t>CPS-080-2021</t>
  </si>
  <si>
    <t>ANDRES SOTO NEIRA</t>
  </si>
  <si>
    <t>Prestar servicios profesionales en la Oficina de Tecnologías de la información y las
Comunicaciones de Función Pública para apoyar en la implementación de nueva
infraestructura, así como el mantenimiento, actualización, instalación, monitoreo, soporte y mejora continua de la infraestructura tecnológica que soporta la
operación de los sistemas de información misionales y de apoyo de la Entidad.</t>
  </si>
  <si>
    <t>Función Pública cancelará el valor total de cada contrato en doce (12) pagos, así:
a) Un primer pago por valor de TRES MILLONES SEISCIENTOS SESENTA Y UN
MIL CIENTO NOVENTA PESOS ($3.661.190) M/CTE incluido IVA y demás
gastos asociados a la ejecución del contrato,
b) Diez (10) pagos mensuales, por valor de SEIS MILLONES CUATROCIENTOS
SESENTA MIL NOVECIENTOS VEINTICINCO PESOS ($6.460.925) M/CTE
incluido IVA y demás gastos asociados a la ejecución del contrato, con corte al
ultimo día calendario del correspondiente mes.
c) Un (1) pago a la finalización del contrato por la suma de CUATRO MILLONES
TRESCIENTOS SIETE MIL DOSCIENTOS OCHENTA Y DOS PESOS
($4.307.282)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</si>
  <si>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EDWIN VARGAS ANTOLINEZ</t>
  </si>
  <si>
    <t>CPS-081-2021</t>
  </si>
  <si>
    <t>DIANA MARITZA PINZON FRANCO</t>
  </si>
  <si>
    <t>Prestar servicios profesionales en la Oficina de Tecnologías de la Información y
las Comunicaciones de Función Pública, para apoyar el soporte, la verificación y
documentación del proceso de aseguramiento de la calidad de componentes de
los Sistema de Información SUIT 4.0, SIGEP II, FURAG 3.0, y demás sistemas
que le sean asignados, así como en la verificación del cumplimiento de los
requerimientos funcionales y no funcionales del mismo.</t>
  </si>
  <si>
    <t>Función Pública cancelará el valor total de cada contrato en doce (12) pagos, así:
a) Un primer pago por valor de TRES MILLONES CUATROCIENTOS CUARENTA Y
CINCO MIL OHOCIENTOS VEINTICINCO PESOS ($3.445.825)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</si>
  <si>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LINA ESPERANZA ESCOBAR RODRIGUEZ</t>
  </si>
  <si>
    <t>CPS-082-2021</t>
  </si>
  <si>
    <t>YARILENE VEGA PEREZ</t>
  </si>
  <si>
    <t>CPS-108-2021</t>
  </si>
  <si>
    <t>ANDREA ALEJANDRA VELASCO TRIANA</t>
  </si>
  <si>
    <t>Función Pública cancelará el valor total de cada contrato en doce (12) pagos, así:
a) Un primer pago por valor de DOS MILLONES TRESCIENTOS SESENTA Y
NUEVE MIL CUATRO PESOS ($2.369.004)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</si>
  <si>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CPS-109-2021</t>
  </si>
  <si>
    <t>YARIMA ZULAY RUEDA BERMUDEZ</t>
  </si>
  <si>
    <t>CPS-055-2021</t>
  </si>
  <si>
    <t>EDSSON YANNICK BONILLA HERNANDEZ</t>
  </si>
  <si>
    <t>Prestar servicios profesionales en la Oficina de Tecnologías de la información y las Comunicaciones de Función Pública, para apoyar las actividades relacionadas con los requerimientos funcionales y no funcionales de los componentes de sistemas de información relacionados a los casos de soporte y de mantenimiento evolutivo
mínimo y necesario para el sistema SUIT 3.0 y demás sistemas misionales que le sean asignados.</t>
  </si>
  <si>
    <t>Función Pública cancelará el valor total de cada contrato en DOCE (12) pagos, así:
a) Un primer pago por valor de CUTRO MILLONES TREINTA Y NUEVE MIL
DOSCIENTOS PESOS ($ 4.039.200) M/CTE, con corte al último día calendario
del mes de enero de 2021.
b) Diez (10) pagos mensuales, por valor de SEIS MILLONES SETECIENTOS
TREINTA Y DOS MIL PESOS ($6.732.000) M/CTE, con corte al último día
calendario del correspondiente mes.
c) Un (1) pago a la finalización del contrato por la suma de CUATRO MILLONES
CUATROCIENTOS OCHENTA Y OCHO MIL PESOS ($ 4.488.000) M/CTE
M/CTE.
Los pagos estarán sujetos a la presentación del informe de ejecución correspondiente,
así como el cumplimiento de los productos que correspondan al periodo y la
expedición del certificado de cumplimiento por parte del supervisor.</t>
  </si>
  <si>
    <t>Adquisición de elementos de medición de temperatura corporal - termómetro digital infra-rojo para la Función Pública. LINEA PAA No 269</t>
  </si>
  <si>
    <t>Mantenimiento preventivo y correctivo del sistema eléctrico del edificio red y equipos (subestación, cuartos eléctricos y centro de cómputo) Linea 26</t>
  </si>
  <si>
    <t xml:space="preserve">SELECCIÓN ABREVIADA DE MENOR CUANTÍA </t>
  </si>
  <si>
    <t>SERVICIO DE ASISTENCIA TÉCNICA EN GESTIÓN ESTRATÉGICA DEL TALENTO HUMANO</t>
  </si>
  <si>
    <t>Prestación de servicios profesionales   LINEA PAA No 270</t>
  </si>
  <si>
    <t>FRANCISCO CAMARGO
ccamargo@funcionpublica.gov.co</t>
  </si>
  <si>
    <t>81112100
43232100
43232300
43232400</t>
  </si>
  <si>
    <t>81112006
81112302
43233415</t>
  </si>
  <si>
    <t>129-2021</t>
  </si>
  <si>
    <t>ORGANIZACIÓN TERPEL S.A.</t>
  </si>
  <si>
    <t xml:space="preserve">Adquirir el suministro de combustible diésel para un (1) vehículo de la entidad, que hace
parte del parque automotor de Función Pública, de conformidad con los lineamientos
establecidos en el Acuerdo Marco de Precios para el suministro de combustible, con
sistema de control EDS de Colombia Compra Eficiente. </t>
  </si>
  <si>
    <t>CONTRATO DE SUMINISTRO</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</si>
  <si>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 </t>
  </si>
  <si>
    <t xml:space="preserve">Hasta el treinta y uno (31) de mayo de 2021,
previa expedición del registro presupuestal y demás condiciones establecidas en el
Acuerdo Marco de Precios suscrito por Colombia Compra Eficiente. </t>
  </si>
  <si>
    <t xml:space="preserve">MILTON ANDRÉS PINILLA CÁRDENAS         </t>
  </si>
  <si>
    <t>181-2021</t>
  </si>
  <si>
    <t>Adquirir cinta a color para impresión de carnets de identificación, para los servidores del
Departamento Administrativo de la Función Pública, de conformidad con los lineamientos
establecidos en la Tienda Virtual del Estado Colombiano – Grandes Superficies.</t>
  </si>
  <si>
    <t>CONTRATO DE COMPRAVENTA</t>
  </si>
  <si>
    <t>FUNCIÓN PÚBLICA pagará el valor del contrato en un (1) solo pago, por un valor
estimado de TRESCIENTOS OCHENTA Y CUATRO MIL CUATROCIENTOS OCHENTA
Y NUEVE PESOS ($384.489) M/CTE incluido IVA y demás gastos asociados a la
ejecución del contrato, dentro de los treinta (30) días calendario siguientes a la
presentación de la factura electrónica, a la expedición del certificado de recibido a
satisfacción y el certificado de ingreso al almacén, por parte del supervisor del contrato,
sin que el monto total de los servicios prestados pueda exceder la cuantía total del
mismo.</t>
  </si>
  <si>
    <t xml:space="preserve">Un mes (1) contado a partir del registro
presupuestal. En todo caso el Contratista deberá entregar al Departamento
Administrativo de la Función Pública, los bienes a más tardar dentro de los diez (10) días
calendario siguientes, a la fecha de la colocación de la Orden de Compra en la Tienda
Virtual del Estado Colombiano. </t>
  </si>
  <si>
    <t>CLAUDIA PATRICIA JAIMES VERA</t>
  </si>
  <si>
    <t xml:space="preserve">80101706
85122201
</t>
  </si>
  <si>
    <t>CPS-174-2021</t>
  </si>
  <si>
    <t>DANIELA JIMENEZ ESTRADA</t>
  </si>
  <si>
    <t>Prestar servicios profesionales en la Dirección de Empleo Público de Función
Pública, para desarrollar de manera integral la formulación, actualización y
seguimiento de las acciones que se requieran frente a la estrategia de inclusión y
diversidad en el empleo público y del programa Estado Joven.</t>
  </si>
  <si>
    <t>Función Pública cancelará el valor total del contrato en once (11) pagos, así:
a) Un primer pago por la suma de CUATRO MILLONES TRESCIENTOS
CUARENTA MIL QUINIENTOS DOCE PESOS ($4´340.512),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</si>
  <si>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FRANCISCO ALFONSO CAMARGO SALAS</t>
  </si>
  <si>
    <t>CPS-182-2021</t>
  </si>
  <si>
    <t>LILIANA CECILIA GUTIERREZ PAREJA</t>
  </si>
  <si>
    <t>Prestar servicios profesionales en la Dirección de Empleo Público de Función
Pública, para apoyar la implementación del Programa Nacional de Bienestar y el
Plan Nacional de Formación y Capacitación en las entidades, con el fin de
fortalecer la Gestión Estratégica del Talento Humano.</t>
  </si>
  <si>
    <t xml:space="preserve">Función Pública cancelará el valor total de cada contrato en once (11) pagos, así:
a) Un primer pago por valor de CUATRO MILLONES CIENTO DOCE MIL SESENTA
Y CUATRO PESOS ($4´112.064), con corte al último día calendario del mes de
enero febrero de 2021.
b) Nueve (9)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 </t>
  </si>
  <si>
    <t>CPS-175-2021</t>
  </si>
  <si>
    <t>OSWALDO CRUZ GARCIA</t>
  </si>
  <si>
    <t>Prestar servicios profesionales en la Oficina de Control Interno de la Función
Pública, para apoyar las Auditorías Internas priorizadas conforme el Plan de
Auditorias y Seguimientos aprobado para la vigencia 2021, encaminado a
establecer mejoras a los procesos misionales del Departamento.</t>
  </si>
  <si>
    <t>Función Pública cancelará el valor total de cada contrato en once (11) pagos, así:
a) Un primer pago por valor de CUATRO MILLONES QUINCE MIL CIENTO
CUARENTA Y SEIS PESOS MCTE ($ 4.015.146), con corte al último día
calendario del mes de febrero de 2021.
b) Nueve (09) pagos mensuales, por valor de SEIS MILLONES VEINTIDOS MIL
SETECIENTOS VEINTE PESOS ($6.022.720) M/CTE, con corte al último día
calendario del correspondiente mes.
c) Un (1) pago a la finalización del contrato por la suma de CUATRO MILLONES
QUINCE MIL CIENTO CUARENTA Y SEIS PESOS MCTE ($ 4.015.146).
Los pagos estarán sujetos a la presentación del informe de ejecución
correspondiente, y la expedición del certificado de cumplimiento por parte del
supervisor.</t>
  </si>
  <si>
    <t>CPS-167-2021</t>
  </si>
  <si>
    <t>ALBERTO GUEVARA VALENCIA</t>
  </si>
  <si>
    <t>Prestar servicios profesionales en la Dirección de Gestión y Desempeño, para
apoyar la definición de lineamientos, guías e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con
un enfoque basado en riesgos.</t>
  </si>
  <si>
    <t>Función Pública cancelará el valor total de cada contrato en once (11) pagos, así: a) Un primer pago (1) por la suma de CINCO MILLONES SEISCIENTOS TREINTA
Y TRES MIL, TRESCIENTOS TREINTA Y TRES PESOS ($5´633.333) M/CTE,
incluido IVA, con corte al último día calendario del mes de febrero de 2021.
b) Nueve (9) pagos mensuales, por valor de SEIS MILLONES QUINIENTOS MIL
PESOS ($6.500.000) M/CTE INCLUIDO IVA, con corte al último día calendario
del correspondiente mes.
c) Un (1) pago a la finalización del contrato por la suma de CUATRO MILLONES
TRESCIENTOS TREINTA Y TRES MIL, TRESCIENTOS TREINTA Y TRES
PESOS ($4’333.333)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</si>
  <si>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MYRIAM CUBILLOS BENAVIDEZ</t>
  </si>
  <si>
    <t>CPS-161-2021</t>
  </si>
  <si>
    <t>FAIVER JAVIER CLEVES FERRO</t>
  </si>
  <si>
    <t>Prestar los servicios profesionales en la Dirección de Gestión y Desempeño
Institucional de Función Pública, para apoyar las actividades de acompañamiento
y asistencia técnica en control interno, con énfasis en municipios PDET,
implementación del Modelo Integrado de Planeación y Gestión- MIPG, en las
entidades del orden nacional y territorial que le sean asignadas, así como en las
gestiones relacionadas con el Banco de Éxitos y la convocatoria al Premio
Nacional de Alta Gerencia versión 2021</t>
  </si>
  <si>
    <t>Función Pública cancelará el valor total del contrato en once (11) pagos, así:
a) Un primer pago (1) por la suma de CUATRO MILLONES OCHOCIENTOS
CINCUENTA Y NUEVE, SETECIENTOS DOCE MIL PESOS ($4´859.712)
M/CTE, con corte al último día calendario del mes de febrero de 2021.
b) Nueve (9) pagos mensuales, por valor de CINCO MILLONES, SEISCIENTOS
SIETE MIL, TRECIENTOS SESENTA PESOS ($5.607.360) M/CTE, con corte
al último día calendario del correspondiente mes.
c) Un (1) pago a la finalización del contrato por la suma de TRES MILLONES
SETECIENTOS TREINTA Y OCHO MIL DOSCIENTOS CUARENTA PESOS
($3.738.240) M/CTE.
Para autorizar el primer pago, se requiere que el contratista previamente haya hecho
entrega al supervisor, del respectivo examen médico pre-ocupacional o de ingreso.</t>
  </si>
  <si>
    <t>CPS-162-2021</t>
  </si>
  <si>
    <t>HERMAN EDUARDO DAVILA AGUJA</t>
  </si>
  <si>
    <t>CPS-173-2021</t>
  </si>
  <si>
    <t>OSCAR MANUEL RODRIGUEZ NIÑO</t>
  </si>
  <si>
    <t>Prestar los servicios profesionales en la Dirección de Gestión y Desempeño
Institucional de Función Pública, para apoyar la revisión y la reingeniería al Banco
de Éxitos de la Gestión Pública Colombiana y del Premio Nacional de Alta
Gerencia, así como para la estructuración y ejecución de la convocatoria del
Premio Nacional de Alta Gerencia 2021 y la actualización y difusión del Banco de
Éxitos.</t>
  </si>
  <si>
    <t>Función Pública cancelará el valor total de cada contrato en once (11) pagos, así:
a) Un primer pago por valor de TRES MILLONES SETECIENTOS TREINTA Y
OCHO MIL DOSCIENTOS CUARENTA PESOS ($3´738.240), con corte al último
día calendario del mes de febrero de 2021.
b) Nueve (9) pagos mensuales, por valor de CINCO MILLONES, SEISCIENTOS
SIETE MIL, TRECIENTOS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</si>
  <si>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CPS-179-2021</t>
  </si>
  <si>
    <t>SANDRA PATRICIA AVELLANEDA AVENDAÑO</t>
  </si>
  <si>
    <t>Prestar servicios profesionales en la Dirección de Gestión y Desempeño
Institucional de Función Pública, para apoyar la definición de lineamientos, guías
y/o instrumentos de la política de control interno, en el marco del Modelo Integrado
de Planeación y Gestión MIPG, relacionadas con esquemas de autoevaluación
para el proceso de auditoría interna y el desarrollo de otras herramientas para
municipios PDET; así como apoyar la revisión de metodologías y esquemas de
auditorías compartidas en sectores administrativos clave, para determinar su
posible implementación en entidades públicas.</t>
  </si>
  <si>
    <t>Función Pública cancelará el valor total de cada contrato en once (11) pagos, así:
a) Un (1) primer pago por valor de CUATRO MILLONES CIENTO DIECISÉIS MIL
SEISCIENTOS SESENTA Y SEIS PESOS ($4´116.666), con corte al último
día calendario del mes de febrero de 2021.
b) Nueve (9) pagos mensuales, por valor de SEIS MILLONES QUINIENTOS MIL
PESOS ($6.500.000) M/CTE, con corte al último día calendario del
correspondiente mes.
c) Un (1) pago a la finalización del contrato por la suma de CUATRO MILLONES
TRESCIENTOS TREINTA Y TRES MIL TRESCIENTOS TREINTA Y TRES
PESOS ($4.333.333) M/CTE.</t>
  </si>
  <si>
    <t>DIANA MARÍA CALDAS GUALTEROS</t>
  </si>
  <si>
    <t>CPS-149-2021</t>
  </si>
  <si>
    <t>SOLANGE CAROLINA OLIVERA JIMENEZ</t>
  </si>
  <si>
    <t>Prestar servicios profesionales para apoyar la formulación, seguimiento y
evaluación de actividades y metas que impactando positivamente la relación
Estado – Ciudadanía permitan dinamizar las políticas a cargo de la Dirección de
Participación, Transparencia y Servicio al Ciudadano de Función Pública, en el
marco del Modelo Integrado de Planeación y Gestión.</t>
  </si>
  <si>
    <t>Función Pública cancelará el valor total del contrato en doce (12) pagos, así:
a) Un (1) primer pago por valor de SETECIENTOS SETENTA Y OCHO MIL
OCHOCIENTOS PESOS ($778.800),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</si>
  <si>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CPS-145-2021</t>
  </si>
  <si>
    <t>LILIA MARINA MONTES RODRIGUEZ</t>
  </si>
  <si>
    <t>Prestar servicios profesionales en la Dirección de Participación, Transparencia y
Servicio al Ciudadano, para apoyar la armonización y articulación de las
estrategias de comunicación y socialización que defina el Gobierno Nacional para
fortalecer las políticas de mejora de la relación Estado – ciudadanía en materia de
gobernanza pública, transparencia, integridad y lucha contra la corrupción, de
acuerdo con las competencias del área.</t>
  </si>
  <si>
    <t>Función Pública cancelará el valor total del contrato en doce (12) pagos, así:
a) Un primer pago por valor de UN MILLÓN DOSCIENTOS TREINTA Y CINCO MIL
SEISCIENTOS NOVENTA Y SEIS PESOS ($1´235.696), con corte al último día
calendario del mes de enero de 2021.
b) Diez (10) pagos mensuales, por valor de SIETE MILLONES CUATROCIENTOS
CATORCE MIL CIENTO SETENTA Y SEIS PESOS ($7´414.176) M/CTE, con
corte al último día calendario del correspondiente mes.
c) Un (1) pago a la finalización del contrato por la suma de CUATRO MILLONES
NOVECIENTOS CUARENTA Y DOS MIL SETECIENTOS OCHENTA Y CUATRO
PESOS ($4´942.784) M/CTE.
Los pagos estarán sujetos a la presentación del informe de ejecución correspondiente,
así como el cumplimiento de los productos que correspondan al periodo y la
expedición del certificado de cumplimiento por parte del supervisor.</t>
  </si>
  <si>
    <t>CPS-136-2021</t>
  </si>
  <si>
    <t>JUANITA GOMEZ OLARTE</t>
  </si>
  <si>
    <t xml:space="preserve">Prestar servicios profesionales en la Dirección de Participación, Transparencia y
Servicio al Ciudadano de Función Pública, para apoyar la formulación,
implementación y seguimiento de compromisos derivados de instancias
interinstitucionales y de proyectos de cooperación en curso que se relacionen con
las políticas de mejora de la relación Estado – ciudadanía a cargo de
dependencia. </t>
  </si>
  <si>
    <t>Función Pública cancelará el valor total del contrato en doce (12) pagos, así:
a) Un primer pago por valor de QUINIENTOS DIECINUEVE MIL DOSIENTOS
PESOS ($519.200), con corte al último día calendario del mes de enero de 2021.
b) Diez (10) pagos mensuales, por valor de DOS MILLONES QUINIENTOS
NOVENTA Y SEIS MIL PESOS ($2´596.000) M/CTE, con corte al último día
calendario del correspondiente mes. c) Un (1) pago a la finalización del contrato por la suma de UN MILLÓN
SETECIENTOS TREINTA MIL SEISCIENTOS SESENTA Y SIETE PESOS
($1´730.667) M/CTE.
Los pagos estarán sujetos a la presentación del informe de ejecución correspondiente,
así como el cumplimiento de los productos que correspondan al periodo y la
expedición del certificado de cumplimiento por parte del supervisor.</t>
  </si>
  <si>
    <t>CPS-156-2021</t>
  </si>
  <si>
    <t>GLORIA MARINA SANCHEZ BONILLA</t>
  </si>
  <si>
    <t>Prestar servicios profesionales en la Dirección de Participación, Transparencia y
Servicio al Ciudadano de Función Pública para apoyar el proceso de
implementación, socialización, acompañamiento técnico a entidades y servidores
públicos de la política de transparencia y acceso a la información pública, asi
como de la estrategia de rendición de cuentas, aplicando los instrumentos y
herramientas disponibles para su desarrollo en el marco del Sistema Nacional de
Rendición de Cuentas.</t>
  </si>
  <si>
    <t>Función Pública cancelará el valor total del contrato en once (11) pagos, así:
a) Diez (10) pagos mensuales, por valor de OCHO MILLONES CINCUENTA MIL
SETECIENTOS QUINCE PESOS ($8´050.715) M/CTE, con corte al último día
calendario del correspondiente mes.
b)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</si>
  <si>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Inicia a partir del 1 de febrero hasta el día 20 de
diciembre de 2021, contado a partir del perfeccionamiento del mismo, expedición
del registro presupuestal y la activación de la ARL.</t>
  </si>
  <si>
    <t>CPS-153-2021</t>
  </si>
  <si>
    <t>ENITH CAROLINA WILCHES BUITRAGO</t>
  </si>
  <si>
    <t xml:space="preserve">Prestar servicios profesionales en la Dirección de Participación, Transparencia y
Servicio al Ciudadano de Función Pública, para apoyar en la asistencia técnica a
entidades priorizadas y el apoyo en la formulación de instrumentos para la
simplificación y estandarización de trámites, en el marco de los planes de la
dependencia para implementar la Política de Racionalización de Trámites </t>
  </si>
  <si>
    <t>Función Pública cancelará el valor total del contrato en doce (12) pagos, así:
a) Un (1) primer pago por valor de UN MILLÓN SETENTA Y TRES MIL
CUATROCIENTOS VEINTIOCHO PESOS ($1´073.428)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</si>
  <si>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CPS-142-2021</t>
  </si>
  <si>
    <t>ALEJANDRA PAOLA SABOGAL RIVEROS</t>
  </si>
  <si>
    <t>Prestar servicios profesionales en la Dirección de Participación, Transparencia y
Servicio al Ciudadano de Función Pública, para apoyar la definición e implementación de ajustes razonables en materia de accesibilidad por parte de
entidades públicas que contribuyan a mejorar el servicio al ciudadano
incorporando un enfoque diferencial en la oferta institucional.</t>
  </si>
  <si>
    <t>Función Pública cancelará el valor total del contrato en doce (12) pagos, así:
a) Un primer pago por valor de UN MILLÓN TRES MIL SETECIENTOS OCHENTA Y
SIETE PESOS ($1´003.787),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</si>
  <si>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CPS-140-2021</t>
  </si>
  <si>
    <t>ANDRES EDUARDO CUENCA</t>
  </si>
  <si>
    <t>Prestar servicios profesionales en la Dirección de Participación, Transparencia y
Servicio al Ciudadano del Departamento Administrativo de la Función Pública para
apoyar las actividades asociadas a la planeación, ejecución, seguimiento y
evaluación de la estrategia de Ferias de Relacionamiento con el Ciudadano y en la
articulación de las acciones de la Dirección, en el marco de la estrategia de acción
integral de Función Pública.</t>
  </si>
  <si>
    <t>Función Pública cancelará el valor total del contrato en doce (12) pagos, así:
a) Un (1) primer pago por valor de UN MILLÓN TRESCIENTOS CUARENTA Y UN
MIL SETECIENTOS OCHENTA Y CINCO PESOS ($1´341.785)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</si>
  <si>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CPS-148-2021</t>
  </si>
  <si>
    <t>LAURA LILIANA LOPEZ PEDRAZA</t>
  </si>
  <si>
    <t>Prestar servicios profesionales en la Dirección de Participación, Transparencia y
Servicio al Ciudadano, para apoyar la revisión jurídica de los actos administrativos
que adoptan o modifican trámites en las entidades de la administración pública
nacional y territorial y particulares que cumplen funciones públicas, así como para
proyectar respuestas a las peticiones que formulan los grupos de valor en relación
con la implementación de las Políticas a cargo de la dependencia.</t>
  </si>
  <si>
    <t>Función Pública cancelará el valor total del contrato en doce (12) pagos, así:
a) Un primer pago por valor de UN MILLÓN TRES MIL SETECIENTOS OCHENTA Y
SEIS PESOS ($1´003.786),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</si>
  <si>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CPS-170-2021</t>
  </si>
  <si>
    <t>CATHERINE ANDREA BARRERA BERNAL</t>
  </si>
  <si>
    <t xml:space="preserve">Prestar servicios profesionales en la Dirección de Participación, Transparencia y
Servicio al Ciudadano de Función Pública, para apoyar en el acompañamiento
técnico a las entidades públicas para la implementación de la política de
participación ciudadana, rendición de cuentas y servicio al ciudadano; incluyendo
el apoyo al desarrollo de ejercicios de implementación de la estrategia de lenguaje
claro en las entidades priorizadas. </t>
  </si>
  <si>
    <t>Función Pública cancelará el valor total del contrato en once (11) pagos, así:
a) Un primer pago por valor de DOS MILLONES TRESCIENTOS VEINTISÉIS MIL
DIECISÉIS PESOS ($2´326.016), con corte al último día calendario del mes de
febrero de 2021.
b) Nueve (9) pagos mensuales, por valor de DOS MILLONES NOVECIENTOS
SIETE MIL QUINIENTOS VEINTE PESOS ($2´907.520) M/CTE, con corte al
último día calendario del correspondiente mes.
c) Un (1) pago a la finalización del contrato por la suma de CINCO MILLONES
SEISCIENTOS TREINTA Y CINCO MIL QUINIENTOS ($1´938.346) M/CTE.
Los pagos estarán sujetos a la presentación del informe de ejecución correspondiente,
así como el cumplimiento de los productos que correspondan al periodo y la
expedición del certificado de cumplimiento por parte del supervisor.</t>
  </si>
  <si>
    <t>CPS-147-2021</t>
  </si>
  <si>
    <t>GABRIEL STEVEN FEO VIRGUES</t>
  </si>
  <si>
    <t>Prestar servicios profesionales para apoyar la definición de requerimientos,
realización de pruebas funcionales y no funcionales de los desarrollos
tecnológicos que se programen para la optimización o ajuste de los aplicativos y
sistemas de información que posibilitan la implementación de las politicas a cargo
de la Dirección de Participación, Transparencia y Servicio al Ciudadano de
Función Pública.</t>
  </si>
  <si>
    <t>CPS-168-2021</t>
  </si>
  <si>
    <t>VIVIAN MARCELA ZAMORA ZAMORA</t>
  </si>
  <si>
    <t xml:space="preserve">Prestar servicios profesionales en la Dirección de Participación, Transparencia y
Servicio al Ciudadano de Función Pública, para apoyar a las entidades públicas en
la estructuración e implementación de las políticas de racionalización de trámites,
participación ciudadana, rendición de cuentas, servicio al ciudadano, transparencia
e integridad; incluyendo el apoyo en el desarrollo de la estrategia territorial en los
municipios PDET con especial énfasis en la activación de las entidades
priorizadas en el marco del Sistema Nacional de Rendición de cuentas del
Acuerdo de Paz -SIRCAP, especialmente en el desarrollo de la capa territorial de
paz. </t>
  </si>
  <si>
    <t>CPS-169-2021</t>
  </si>
  <si>
    <t>JANYTHER GUERRERO ARENAS</t>
  </si>
  <si>
    <t xml:space="preserve">Prestar servicios profesionales en la Dirección de Participación, Transparencia y
Servicio al Ciudadano de Función Pública para apoyar a las entidades públicas en
el proceso de implementación de las políticas de participación ciudadana,
rendición de cuentas, servicio al ciudadano, integridad y racionalización de
trámites; incluyendo el apoyo al desarrollo de propuestas sobre nuevas
funcionalidades del Sistema Único de Información de Trámites –SUIT- versión 4.0. </t>
  </si>
  <si>
    <t>Función Pública cancelará el valor total del contrato en once (11) pagos, así:
a) Un primer pago por valor de CUATRO MILLONES CUATROCIENTOS TRES MIL
TREINTA Y TRES PESOS ($4´403.033), con corte al último día calendario del
mes de febrero de 2021.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</si>
  <si>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CPS-158-2021</t>
  </si>
  <si>
    <t>EMILCEN FRANCO SUAREZ</t>
  </si>
  <si>
    <t>Prestar servicios profesionales en la Dirección de Participación, Transparencia y
Servicio al Ciudadano de Función Pública, para apoyar a las entidades públicas en
el proceso de formulación e implementación de las políticas de racionalización de
trámites, participación ciudadana, rendición de cuentas, servicio al ciudadano,
transparencia e integridad; incluyendo el apoyo en la implementación de la estrategia de formulación y socialización de lineamientos transversales, de la
Política de Servicio al Ciudadano en el marco de MIPG.</t>
  </si>
  <si>
    <t>Función Pública cancelará el valor total del contrato en once (11) pagos, así:
a) Diez (10) pagos mensuales, por valor de CINCO MILLONES DOSCIENTOS
OCHENTA Y TRES MIL SEISCIENTOS CUARENTA PESOS ($5´283.640) M/CTE,
con corte al último día calendario del correspondiente mes.
b) Un (1) pago a la finalización del contrato por la suma de TRES MILLONES
QUINIENTOS VEINTIDÓS MIL CUATROCIENTOS VEINTISÉIS PESOS
($3´522.426) M/CTE.</t>
  </si>
  <si>
    <t>CPS-171-2021</t>
  </si>
  <si>
    <t>KARINA PAOLA TAPIA PEREZ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</si>
  <si>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</si>
  <si>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once (11) pagos, así:
a) Un (1) pago a la finalización del mes de febrero por la suma de CUATRO
MILLONES DOSCIENTOS VEINTISÉIS MIL NOVECIENTOS DOCE PESOS
($4.226.912) M/CTE.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</si>
  <si>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CPS-160-2021</t>
  </si>
  <si>
    <t>DIANA CAROLINA FRANCO MEDINA</t>
  </si>
  <si>
    <t>Prestar servicios profesionales en la Dirección de Participación, Transparencia y
Servicio al Ciudadano de Función Pública, para apoyar el proceso de formulación,
elaboración, socialización y difusión de herramientas, instrumentos y lineamientos
para la adecuada implementación de la Política de Servicio al Ciudadano en las
entidades de la administración pública, así como para el fortalecimiento de las
capacidades de los ciudadanos en su relación con el Estado.</t>
  </si>
  <si>
    <t>Función Pública cancelará el valor total del contrato en once (11) pagos, así:
a) Un (1) primer pago por la suma de CINCO MILLONES DOSCIENTOS
TREINTA MIL CIENTO VEINTINUEVE PESOS ($5´230.129) M/CTE., con
corte al último día calendario del mes de febrero de 2021
b) Nueve (9) pagos mensuales, por valor de SEIS MILLONES TREINTA Y
CUATRO MIL SETESCIENTOS SESENTA Y CINCO PESOS ($6.034.765)
M/CTE., con corte al último día calendario del correspondiente mes.
c) Un (1) pago a la finalización del contrato por la suma de CUATRO
MILLONES VEINTITRES MIL CIENTO SETENTA Y SIETE PESOS,
($4.023.177) M/CTE.
Los pagos estarán sujetos a la presentación del informe de ejecución
correspondiente, así como el cumplimiento de los productos que correspondan al
periodo, y la expedición del certificado de cumplimiento por parte del supervisor.</t>
  </si>
  <si>
    <t>CPS-159-2021</t>
  </si>
  <si>
    <t>SANDRA MARCELA ESPEJO MORENO</t>
  </si>
  <si>
    <t>Prestar servicios profesionales en la Dirección de Participación, Transparencia y
Servicio al Ciudadano de Función Pública, para apoyar en la articulación de las
acciones requeridas para la implementación de la Política de Servicio al
Ciudadano como elemento transversal al relacionamiento del Estado con el
ciudadano.</t>
  </si>
  <si>
    <t>CPS-184-2021</t>
  </si>
  <si>
    <t>MONICA HENAO CALAD</t>
  </si>
  <si>
    <t>Prestar servicios profesionales en la Dirección de Gestión del Conocimiento para
realizar el acompañamiento a las entidades públicas en la implementación de la
política de Gestión del Conocimiento y la Innovación, así como apoyar la
socialización de contenidos y herramientas que permitan avanzar en la
comprensión y socialización de esta dimensión del MIPG.</t>
  </si>
  <si>
    <t>Función Pública cancelará el valor total de cada contrato en once (11) pagos, así:
a) Un (1) primer pago por valor de TRES MILLONES SETECIENTOS CINCUENTA
Y SIETE MIL PESOS ($3.757.000), con corte al último día calendario del mes de
febrero de 2021.
b) Nueve (09) pagos mensuales, por valor de OCHO MILLONES CINCUENTA MIL
SETECIENTOS QUINCE PESOS ($8.050.715) M/CTE, con corte al último día
calendario del correspondiente mes. c) Un (1) pago a la finalización del contrato por la suma de CINCO MILLONES
TRESCIENTOS SETENTA Y SIETE MIL CIENTO CUARENTA Y TRES PESOS
($5´367.143) M/CTE.
Para autorizar el primer pago, se requiere que el contratista previamente haya hecho
entrega al supervisor, del respectivo examen médico pre-ocupacional o de ingreso.</t>
  </si>
  <si>
    <t>MARÍA MAGDALENA FORERO MORENO</t>
  </si>
  <si>
    <t>CPS-137-2021</t>
  </si>
  <si>
    <t xml:space="preserve">DANIELA ALVAREZ DIEZ </t>
  </si>
  <si>
    <t>Prestar los servicios profesionales en la Dirección de Gestión del Conocimiento de
Función Pública para apoyar la identificación, documentación y socialización de
buenas prácticas de gestión y desempeño institucional que faciliten el aprendizaje
organizacional en las entidades públicas del orden nacional y territorial priorizadas
para la vigencia.</t>
  </si>
  <si>
    <t>Función Pública cancelará el valor total del contrato en doce (12) pagos, así:
a) Un primer pago por valor de UN MILLÓN DOSCIENTOS SESENTA Y SEIS MIL
OCHOCIENTOS CUARENTA Y OCHO PESOS ($1.266.848), con corte al último
día calendario del mes de enero de 2021.
b) Diez (10) pagos mensuales, por valor de SEIS MILLONES TRESCIENTOS
TREINTA Y CUATRO MIL DOSCIENTOS CUARENTA PESOS ($6.334.240)
M/CTE, con corte al último día calendario del correspondiente mes.
c) Un último pago a la finalización del contrato por la suma de CUATRO MILLONES
DOSCIENTOS VEINTIDÓS MIL OCHOCIENTOS VEINTISIETE PESOS
($4.222.827) M/CTE.
Para autorizar el primer pago, se requiere que el contratista previamente haya hecho
entrega al supervisor, del respectivo examen médico pre-ocupacional o de ingreso.</t>
  </si>
  <si>
    <t>CPS-185-2021</t>
  </si>
  <si>
    <t>FELIPE VELOZA SALAMANCA</t>
  </si>
  <si>
    <t>Prestar los servicios profesionales en la Dirección de Gestión del Conocimiento
para apoyar el seguimiento al Plan Estratégico Sectorial desde el componente de
gestión del conocimiento y la innovación y colaborar con la organización y
disposición de los insumos necesarios para llevar a cabo actividades de
fortalecimiento y avanzar en la implementación de la política de gestión del
conocimiento y la innovación.</t>
  </si>
  <si>
    <t>Función Pública cancelará el valor total de cada contrato en once (11) pagos, así: a) Un primer pago por valor de UN MILLÓN DOSCIENTOS CATORCE MIL
NOVECIENTOS VEINTIOCHO PESOS ($1.214.928), con corte al último día
calendario del mes de febrero de 2021.
b) Nueve (09) pagos mensuales, por valor de DOS MILLONES OCHOCIENTOS
TRES MIL SEISCIENTOS OCHENTA PESOS ($2.803.680) M/CTE, con corte al
ultimo día calendario del correspondiente mes.
c) Un (1) pago a la finalización del contrato por la suma de UN MILLÓN
CUATROCIENTOS NOVENTA Y CINCO MIL DOSCIENTOS NOVENTA Y SEIS
PESOS ($1.495.296) M/CTE.
Para autorizar el primer pago, se requiere que el contratista previamente haya hecho
entrega al supervisor, del respectivo examen médico pre-ocupacional o de ingreso.</t>
  </si>
  <si>
    <t>Hasta el día 16 de diciembre de 2021,
contado a partir del perfeccionamiento del mismo, expedición del registro
presupuestal y la activación de la ARL.</t>
  </si>
  <si>
    <t>ZULMA CONSTANZA GONZÁLEZ MORENO</t>
  </si>
  <si>
    <t>CPS-144-2021</t>
  </si>
  <si>
    <t>VLADIMIR ALEXANDER GARZÓN LEÓN</t>
  </si>
  <si>
    <t>Prestar servicios profesionales en la Dirección de Gestión del Conocimiento de la
Función Pública para apoyar la implementación de la Política de Gestión del
Conocimiento y la Innovación en las entidades públicas priorizadas en la vigencia,
en el marco del fortalecimiento de la sexta dimensión del MIPG.</t>
  </si>
  <si>
    <t>Función Pública cancelará el valor total del contrato en once (11) pagos, así:
a) Un primer pago por valor de CUARENTA Y TRES DOS MIL SEISCIENTOS
SESENTA Y SIETE PESOS ($432.667), con corte al último día calendario del
mes de enero de 2021.
b) Nueve (9) pagos mensuales, por valor de DOS MILLONES QUINIENTOS
NOVENTA Y SEIS MIL PESOS ($2´596.000) M/CTE, con corte al último día
calendario del correspondiente mes.
c) Un (1) pago a la finalización del contrato por la suma de SEISCIENTOS
NOVENTA Y DOS MIL DOSCIENTOS SESENTA Y SIETE PESOS ($692.267)
M/CTE.
Los pagos estarán sujetos a la presentación del informe de ejecución correspondiente,
así como el cumplimiento de los productos que correspondan al periodo y la
expedición del certificado de cumplimiento por parte del supervisor</t>
  </si>
  <si>
    <t>MONICA MARIA CELIS</t>
  </si>
  <si>
    <t>CPS-178-2021</t>
  </si>
  <si>
    <t>JUAN FELIPE YEPES GONZALEZ</t>
  </si>
  <si>
    <t>Prestar los servicios profesionales en la Dirección de Gestión del Conocimiento de
Función Pública con el fin de apoyar la elaboración y socialización de
herramientas para la implementación de la innovación en el sector público, así
como el desarrollo de actividades para el fortalecimiento de la sexta dimensión del
MIPG en las entidades públicas.</t>
  </si>
  <si>
    <t>Función Pública cancelará el valor total de cada contrato en once (11) pagos, así:
a) Un (1) primer pago por valor de CINCO MILLONES NOVENTA Y OCHO MIL
SETECIENTOS OCHENTA Y SEIS PESOS ($5.098.786), con corte al último día
calendario del mes de febrero de 2021.
b) Nueve (09) pagos mensuales, por valor de OCHO MILLONES CINCUENTA MIL
SETECIENTOS QUINCE PESOS ($8.050.715) M/CTE, con corte al ultimo día
calendario del correspondiente mes.
c) Un (1) pago a la finalización del contrato por la suma de CINCO MILLONES
TRESCIENTOS SETENTA Y SIETE MIL CIENTO CUARENTA Y TRES PESOS
($5`367.143)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</si>
  <si>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DIANA MARITZA BUENHOMBRE</t>
  </si>
  <si>
    <t>marzo</t>
  </si>
  <si>
    <t>CPS-122-2021</t>
  </si>
  <si>
    <t>CARLOS FERNANDO JARAMILLO ORTIZ</t>
  </si>
  <si>
    <t xml:space="preserve">Prestar servicios profesionales en la Oficina de Tecnologías de la información y las
Comunicaciones de Función Pública para implementar los requerimientos
funcionales y no funcionales de los componentes de interoperabilidad de los
Sistemas de Información misionales y de apoyo que le sean asignados </t>
  </si>
  <si>
    <t xml:space="preserve">Función Pública cancelará al contratista como honorario mensual la suma de SEIS
MILLONES CIENTO VEINTE MIL PESOS ($6.120.000) incluido IVA, los que serán
cancelados cuatrimestralmente en tres (3) pagos, así:
a) Un primer pago por valor de VEINTE MILLONES CIENTO NOVENTA Y SEIS MIL
PESOS ($20.196.000) M/CTE, incluido IVA, correspondiente a los meses de
enero (fracción), febrero, marzo y abril, con corte al último día calendario del abril
de 2021.
b) Un (1) pago, por valor de VEINTICUATRO MILLONES CUATROCIENTOS
OCHENTA MIL PESOS ($24.480.000) M/CTE, incluido IVA, correspondiente a los
meses de mayo, junio, julio y agosto, con corte al último día calendario del mes de
agosto.
c) Un (1) pago a la finalización del contrato por la suma de VEINTIDOS MILLONES
SEISCIENTOS CUARENTA Y CUATRO MIL PESOS ($22.644.000) M/CTE,
incluido IVA, correspondiente a los meses de septiembre, octubre, noviembre y
fracción de diciembre. </t>
  </si>
  <si>
    <t>CPS-123-2021</t>
  </si>
  <si>
    <t>OSCAR ALEXANDER NOPE SAAVEDRA</t>
  </si>
  <si>
    <t>Prestar servicios profesionales en la Oficina de Tecnologías de la Información y
las Comunicaciones de la Función Pública para apoyar el desarrollo,
implementación soporte y mantenimiento de aplicaciones misionales y de apoyo,
así como de los cursos virtuales y otras aplicaciones que se encuentran en el
micrositio EVA que fortalezcan las políticas lideradas por Función Pública, a nivel
nacional y territorial</t>
  </si>
  <si>
    <t>Función Pública cancelará el valor total de cada contrato en doce (12) pagos, así:
a) Un primer pago por valor de UN MILLON OCHOCIENTOS TREINTA Y SEIS
MIL PESOS ($1.836.000) M/CTE incluido IVA y demás gastos asociados a la
ejecución del contrato. b) Diez (10) pagos mensuales, por valor de SEIS MILLONES CIENTO VEINTE
MIL PESOS ($6.120.000) M/CTE incluido IVA y demás gastos asociados a la
ejecución del contrato.
c) Un (1) pago a la finalización del contrato por la suma de CUATRO MILLONES
DOSCIENTOS OCHENTA Y CUATRO MIL PESOS ($4.284.000)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</si>
  <si>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NELSON ALBERTO GUTIERREZ PINILLA                  </t>
  </si>
  <si>
    <t>CPS-183-2021</t>
  </si>
  <si>
    <t>PAOLA SPADA</t>
  </si>
  <si>
    <t>Prestar servicios profesionales en la Dirección de Desarrollo Organizacional para
apoyar el proceso de identificación, definición e implementación una propuesta
participativa para consolidar los lineamientos necesarios para aplicar buenas prácticas de Gobierno Corporativo para las entidades públicas del orden nacional
y territorial.</t>
  </si>
  <si>
    <t>Función Pública cancelará el valor total de cada contrato en once (11) pagos, así:
a) Un primer pago por valor de CUATRO MILLONES SETECIENTOS SIETE MIL
CUATROCIENTOS TRECE PESOS ($4.707.413), con corte al último día
calendario del mes de febrero de 2021. b) Nueve (9) pagos mensuales, por valor de OCHO MILLONES TRESCIENTOS
SIETE MIL DOSCIENTOS PESOS ($8.307.200) M/CTE, con corte al último
día calendario del correspondiente mes.
c) Un (1) pago a la finalización del contrato por la suma de CINCO MILLONES
QUINIENTOS TREINTA Y OCHO MIL CIENTO TREINTA Y TRES PESOS
($5.538.133)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</si>
  <si>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CPS-120-2021</t>
  </si>
  <si>
    <t>DANIELA MUÑOZ NEIRA</t>
  </si>
  <si>
    <t>Prestar servicios profesionales a la Dirección de Desarrollo Organizacional de
Función Pública, para apoyar la articulación y seguimiento de la gestión y
desempeño de las entidades del orden nacional en el marco de la estrategia de
acción integral.</t>
  </si>
  <si>
    <t>Función Pública cancelará el valor total de cada contrato en doce (12) pagos, así:
a) Un primer pago por valor de UN MILLON QUINIENTOS MIL PESOS
($1’500.000) M/CTE con corte al 31 de enero de 2021.
b) Diez (10) pagos mensuales, con corte al día 30 de cada mes, por valor de
CUATRO MILLONES QUINIENTOS MIL PESOS ($4.500.000) M/CTE.
c) Un último pago a la finalización del contrato, por valor TRES MILLONES DE
PESOS ($3’000.000) M/CTE.
Los pagos estarán sujetos a la presentación del informe de ejecución correspondiente,
así como el cumplimiento de los productos que correspondan al periodo, y la
expedición del certificado de cumplimiento por parte del supervisor.</t>
  </si>
  <si>
    <t>CPS-076-2021</t>
  </si>
  <si>
    <t>LINA MARIA AYCARDI ALDANA</t>
  </si>
  <si>
    <t>Prestar servicios profesionales en la Dirección de Desarrollo Organizacional de
Función Pública para apoyar las acciones de discusión, validación técnica e
instrumentalización en el marco de la formulación de la Política de Fortalecimiento
Institucional en actualización, y llevar a cabo procesos de acompañamiento
técnico que propendan por la modernización institucional.</t>
  </si>
  <si>
    <t>Función Pública cancelará el valor total de cada contrato en doce (12) pagos, así: a) Un primer pago por valor de SEISCIENTOS TREINTA Y OCHO MIL CIENTO
CINCUENTA Y NUEVE PESOS ($638.159) M/CTE, con corte al último día
calendario del mes de enero de 2021.
b) Diez (10) pagos mensuales, por valor de NUEVE MILLONES QUINIENTOS
SETENTA Y DOS MIL TRESCIENTOS OCHENTA Y SIETE PESOS ($9.572.387)
M/CTE, con corte al último día calendario del correspondiente mes.
c) Un (1) pago a la finalización del contrato por la suma de SEIS MILLONES
SETECIENTOS MIL SEISCIENTOS SETENTA Y UN PESOS ($6.700.671)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</si>
  <si>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CPS-077-2021</t>
  </si>
  <si>
    <t>NOHORA MARCELA ACOSTA ORJUELA</t>
  </si>
  <si>
    <t>Prestar servicios profesionales en la Dirección de Desarrollo Organizacional de
Función Pública para apoyar acciones de discusión, validación técnica e
instrumentalización de los mecanismos de seguimiento y medición de la Política
de Fortalecimiento Institucional en actualización, y llevar a cabo los procesos de
acompañamiento técnico que propendan por la modernización institucional.</t>
  </si>
  <si>
    <t>CPS-119-2021</t>
  </si>
  <si>
    <t>JORGE LEONARDO NEGRETE GONZALEZ</t>
  </si>
  <si>
    <t>Prestar servicios profesionales en Función Pública para apoyar los trámites
administrativos requeridos en el otorgamiento de comisiones de servicio a
servidores públicos y autorización de manutención y desplazamiento a contratistas
de la Entidad, incluyendo la adquisición de tiquetes aéreos.</t>
  </si>
  <si>
    <t>Función Pública cancelará el valor total de cada contrato en doce (12) pagos, así:
a) Un primer pago por valor de UN MILLON DOSCIENTOS ONCE MIL
CUATROCIENTOS SESENTA Y SIETE PESOS ($1’211.467), con corte al último
día calendario del mes de enero de 2021.
b) Diez (10) pagos mensuales, por valor de TRES MILLONES SEISCIENTOS
TREINTA Y CUATRO MIL CUATROCIENTOS PESOS ($3.634.400) M/CTE, con
corte al último día calendario del correspondiente mes.
c) Un (1) pago a la finalización del contrato por la suma de DOS MILLONES
CUATROCIENTOS VEINTIDOS MIL NOVECIENTOS TREINTA Y TRES PESOS
($2.422.933)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</si>
  <si>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 CLAUDIA LILIANA TIRADO ALARCÓN </t>
  </si>
  <si>
    <t>CPS-121-2021</t>
  </si>
  <si>
    <t>DIANA CAROLINA SIACHOQUE SALAMANCA</t>
  </si>
  <si>
    <t>Prestar servicios profesionales en la Dirección de Desarrollo Organizacional de
Función Pública para apoyar acciones de planificación, seguimiento y despliegue
del modelo de implementación de Unidades de Cumplimiento en el País, que
aporten a los procesos de modernización institucional.</t>
  </si>
  <si>
    <t>Función Pública cancelará el valor total de cada contrato en doce (12) pagos, así: a) Un primer pago por valor de DOS MILLONES QUINIENTOS MIL PESOS
($2.’500.000),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DFE PESOS ($5’000.000) M/CTE.
Los pagos estarán sujetos a la presentación del informe de ejecución
correspondiente, así como el cumplimiento de los productos que correspondan al
periodo, de la presentación de la cuenta de cobro y la expedición del certificado de
cumplimiento por parte del supervisor.</t>
  </si>
  <si>
    <t>CPS-117-2021</t>
  </si>
  <si>
    <t>DIANA MARCELA CARVAJAL PARDO</t>
  </si>
  <si>
    <t xml:space="preserve">Prestar servicios profesionales para apoyar técnicamente a la Dirección de
Desarrollo Organizacional, en la revisión del funcionamiento y operación actual del
Sistema de Administración del Territorio – SAT establecido en el documento
CONPES 4007 de 2020. </t>
  </si>
  <si>
    <t>Función Pública cancelará el valor total de cada contrato en doce (12) pagos, así:
a) Un primer pago por valor de DOS MILLONES QUINIENTOS MIL PESOS
($2’500.000) M/CTE con corte al 31 de enero de 2021.
b) Diez (10) pagos mensuales, con corte al día 30 de cada mes, por valor de
SIETE MILLONES QUINIENTOS MIL PESOS ($7.500.000) M/CTE.
c) Un último pago a la finalización del contrato, por valor de CINCO
MILLONES DE PESOS ($5’000.000) M/CTE.</t>
  </si>
  <si>
    <t>CPS-118-2021</t>
  </si>
  <si>
    <t>ANDRES DANILO LOPEZ CAMPOS</t>
  </si>
  <si>
    <t>CPS-130-2021</t>
  </si>
  <si>
    <t>JEAN GUY VERGNAUD CALDERON</t>
  </si>
  <si>
    <t>Prestar servicios profesionales en la Dirección de Desarrollo Organizacional de
Función Pública para apoyar la elaboración de herramientas metodológicas que
faciliten la implementación de procesos relacionados con rediseños institucionales,
para las temáticas priorizadas y definidas por el Director Técnico.</t>
  </si>
  <si>
    <t>Función Pública cancelará el valor total de cada contrato en doce (12) pagos, así:
a) Un primer pago por valor de UN MILLON TRESCIENTOS SETENTA MIL
SEISCIENTOS OCHENTA Y OCHO PESOS ($1’370.688), con corte al último día
calendario del mes de enero de 2021.
b) Diez (10)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</si>
  <si>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CPS-128-2021</t>
  </si>
  <si>
    <t>ANA MARIA ENRIQUEZ GARCIA</t>
  </si>
  <si>
    <t>Prestar servicios profesionales en la Dirección de Desarrollo Organizacional de
Función Pública para apoyar acciones de implementación de Unidades de
Cumplimiento a través del seguimiento y despliegue del modelo.</t>
  </si>
  <si>
    <t>Función Pública cancelará el valor total de cada contrato en doce (12) pagos, así:
a) Un primer pago por valor de OCHOCIENTOS SESENTA Y SEIS MIL SEISICIENTOS
SESENTA Y SIETE PESOS ($866.667) M/CTE, con corte al último día calendario del mes
de enero de 2021.
b) Diez (10) pagos mensuales, por valor de SEIS MILLONES QUINIENTOS MIL PESOS
($6.500.000) M/CTE, con corte al último día calendario del correspondiente mes.
c) Un (1) pago a la finalización del contrato por la suma de CINCO MILLONES
CUATROCIENTOS DIECISEIS MIL SEISCIENTOS SESENTA Y SEIS PESOS ($5’416.666)
M/CTE.
Los pagos estarán sujetos a la presentación del informe de ejecución correspondiente, así como
el cumplimiento de los productos que correspondan al periodo y la expedición del certificado de
cumplimiento por parte del supervisor.</t>
  </si>
  <si>
    <t xml:space="preserve"> Hasta el día veinticinco (25) de diciembre de 2021, contado
a partir del perfeccionamiento del mismo y expedición del registro presupuestal y la activación de
la ARL.</t>
  </si>
  <si>
    <t>CPS-151-2021</t>
  </si>
  <si>
    <t>CAROLINA CARDONA OSORIO</t>
  </si>
  <si>
    <t>Prestar servicios profesionales en la Dirección de Desarrollo Organizacional para
apoyar la fase 1 del proceso de evaluación de los resultados y cambios generados
con la creación de las Agencias nacionales estatales de naturaleza especial.</t>
  </si>
  <si>
    <t>Función Pública cancelará el valor total de cada contrato en doce (12) pagos, así:
a) Un primer pago por valor de UN MILLÓN DE PESOS ($1.000.000), con corte
al último día calendario del mes de enero de 2021.
b) Diez (10) pagos mensuales, por valor de SIETE MILLONES QUINIENTOS MIL
PESOS ($7’500.000) M/CTE, con corte al último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</si>
  <si>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CPS-166-2021</t>
  </si>
  <si>
    <t>JUAN CARLOS HERMOSA ROJAS</t>
  </si>
  <si>
    <t>Prestar servicios profesionales en la Dirección de Desarrollo Organizacional de la
Función Pública para apoyar el cumplimiento de los compromisos con pueblos
étnicos en el marco del Plan Nacional de Desarrollo y demás mecanismos de
seguimiento de la entidad.</t>
  </si>
  <si>
    <t>Función Pública cancelará el valor total de cada contrato en once (11) pagos, así:
a) Un primer pago por valor de CUATRO MILLONES CUATROCIENTOS NUEVE
MIL SETECIENTOS TREINTA Y OCHO PESOS ($4’409.738), con corte al último
día calendario del mes de febrero de 2021.
b) Nueve (9)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y la expedición del certificado de cumplimiento por parte del supervisor.</t>
  </si>
  <si>
    <t>CPS-138-2021</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</si>
  <si>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</si>
  <si>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</si>
  <si>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cancelará el valor total de cada contrato en doce (12) pagos, así:
a) Un primer pago por valor de UN MILLÓN QUINIENTOS MIL PESOS
($1.500.000) M/CTE con corte al 31 de enero de 2021.
b) Diez (10) pagos mensuales, con corte al día 30 de cada mes, por valor de
SIETE MILLONES QUINIENTOS MIL PESOS ($7.500.000) M/CTE.
c) Un último pago a la finalización del contrato, por valor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</si>
  <si>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CPS-157-2021</t>
  </si>
  <si>
    <t xml:space="preserve">JULIAN ANDRES GUALDRON DURAN </t>
  </si>
  <si>
    <t>Prestar servicios profesionales en la Dirección de Desarrollo Organizacional de
Función Pública para apoyar jurídicamente la implementación del
acompañamiento a las entidades públicas en los temas de competencia de la
dirección técnica.</t>
  </si>
  <si>
    <t>Función Pública cancelará el valor total de cada contrato en once (11) pagos, así:
a) Un primer pago por valor de TRES MILLONES CUATROCIENTOS TREINTA Y
TRES MIL SEISCIENTOS CUARENTA Y TRES PESOS ($3.433.643) M/CTE con
corte al último día calendario del mes de febrero de 2021.
b) Nueve (09) pagos mensuales, con corte al día 30 de cada mes, por valor de TRES
MILLONES TRESCIENTOS VEINTIDOS MIL OCHOCIENTOS OCHENTA PESOS
($3.322.880) M/CTE.  c) Un último pago a la finalización del contrato, por valor DOS MILLONES
DOSCIENTOS QUINCE MIL DOSCIENTOS CINCUENTA Y TRES PESOS
($2.215.253) M/CTE.
Los pagos estarán sujetos a la presentación del informe de ejecución
correspondiente, así como el cumplimiento de los productos que correspondan al
periodo, y la expedición del certificado de cumplimiento por parte del supervisor.</t>
  </si>
  <si>
    <t>CPS-143-2021</t>
  </si>
  <si>
    <t>DANIELA CAROLINA SANCHEZ DIAZ</t>
  </si>
  <si>
    <t>Prestar servicios profesionales a la Dirección de Desarrollo Organizacional de
Función Pública, para apoyar la estandarización de procesos de la dirección, así
como el acompañamiento técnico a las entidades asignadas en los temas de
competencia de la dirección técnica.</t>
  </si>
  <si>
    <t>CPS-131-2021</t>
  </si>
  <si>
    <t>MONICA YIZETH GONZALEZ GARCIA</t>
  </si>
  <si>
    <t>Prestar servicios profesionales la Dirección de Desarrollo Organizacional para
apoyar la consolidación de información para el fortalecimiento del manual de
estructura del Estado Territorial e implementación del Proceso de Acción Integral
por medio de la orientación y acompañamiento y actualización de los manuales
específicos de funciones y de competencias laborales en las entidades asignadas.</t>
  </si>
  <si>
    <t>Función Pública cancelará el valor total de cada contrato en doce (12) pagos, así:
a) Un primer pago por valor de UN MILLÓN SEISCIENTOS TREINTA Y
OCHO MIL CIENTO OCHENTA PESOS ($1’228.635) M/CTE con corte al
31 de enero de 2021.
b) Diez (10) pagos mensuales, con corte al día 30 de cada mes, por valor de
SEIS MILLONES CIENTO CUARENTA Y TRES MIL CIENTO SETENTA Y
CUATRO PESOS ($6.143.174) M/CTE.
c) Un último pago a la finalización del contrato, por valor CUATRO MILLONES
NOVENTA Y CINCO MIL CUATROCIENTOS CUARENTA Y NUEVE
PESOS ($4.095.449) M/CTE.
Los pagos estarán sujetos a la presentación del informe de ejecución
correspondiente, así como el cumplimiento de los productos que correspondan al
periodo, y la expedición del certificado de cumplimiento por parte del supervisor.</t>
  </si>
  <si>
    <t>CPS-132-2021</t>
  </si>
  <si>
    <t>LINDA JOHANNA LOPEZ RINCÓN</t>
  </si>
  <si>
    <t>CPS-133-2021</t>
  </si>
  <si>
    <t>ALFONSO SEPULVEDA GALEANO</t>
  </si>
  <si>
    <t>CPS-134-2021</t>
  </si>
  <si>
    <t>PAULA ALEJANDRA RESTREPO RAMIREZ</t>
  </si>
  <si>
    <t>CPS-124-2021</t>
  </si>
  <si>
    <t>DIEGO FERNANDO DUQUE SALAZAR</t>
  </si>
  <si>
    <t>Prestar servicios profesionales a la Dirección de Desarrollo Organizacional de
Función Pública, para apoyar el acompañamiento técnico a las entidades
priorizadas asignadas para la implementación de la Política de Fortalecimiento
Institucional y Simplificación de Procesos en el marco de la Acción Integral en
Territorio.</t>
  </si>
  <si>
    <t>Función Pública cancelará el valor total de cada contrato en doce (12) pagos, así:
a) Un primer pago por valor de OCHOCIENTOS DIECINUEVE MIL NOVENTA PESOS
($819.090) M/CT, con corte al 31 de enero de 2021.
b) Diez (10) pagos mensuales, con corte al día 30 de cada mes, por valor de SEIS
MILLONES CIENTO CUARENTA Y TRES MIL CIENTO SETENTA Y CUATRO PESOS
($6.143.174) M/CTE.
c) Un último pago a la finalización del contrato, por valor de CINCO MILLONES CIENTO
DIECINUEVE MIL TRESICIENTOS DIECISEIS PESOS ($5’119.316) M/CTE.
Los pagos estarán sujetos a la presentación del informe de ejecución correspondiente, así como
el cumplimiento de los productos que correspondan al periodo y la expedición del certificado de
cumplimiento por parte del supervisor.</t>
  </si>
  <si>
    <t>Hasta el día veinticinco (25) de diciembre de 2021, contado
a partir del perfeccionamiento del mismo, expedición del registro presupuestal y la activación de
la ARL.</t>
  </si>
  <si>
    <t>CPS-125-2021</t>
  </si>
  <si>
    <t>SANDRA MELISSA CARDENAS ESPINOSA</t>
  </si>
  <si>
    <t>Función Pública cancelará el valor total de cada contrato en doce (12) pagos, así:
a) Un primer pago por valor de OCHOCIENTOS DIECINUEVE MIL NOVENTA PESOS
($819.090) M/CTE, incluido IVA, con corte al 31 de enero de 2021.
b) Diez (10) pagos mensuales, con corte al día 30 de cada mes, por valor de SEIS
MILLONES CIENTO CUARENTA Y TRES MIL CIENTO SETENTA Y CUATRO PESOS
($6.143.174) M/CTE, incluido IVA.
c) Un último pago a la finalización del contrato, por valor de CINCO MILLONES CIENTO
DIECINUEVE MIL TRESCIENTOS DIECISEIS PESOS ($5’119.316)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</si>
  <si>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veinticinco (25) de diciembre de 2021, contado
a partir del perfeccionamiento del mismo y expedición del registro presupuestal y la activación de
la ARL.</t>
  </si>
  <si>
    <t>CPS-126-2021</t>
  </si>
  <si>
    <t>DIANA PATRICIA GUERRERO VALENCIA</t>
  </si>
  <si>
    <t>CPS-127-2021</t>
  </si>
  <si>
    <t>LAURA PAOLA DIAZ CARDENAS</t>
  </si>
  <si>
    <t>CPS-172-2021</t>
  </si>
  <si>
    <t>OSCAR MAURICIO CEBALLOS MARTINEZ</t>
  </si>
  <si>
    <t>Prestar servicios profesionales en la Dirección Jurídica de Función Pública para
apoyar en la elaboración de documentos, conceptos, consultas, proyectos
normativos y documentos técnicos que requieran la Dependencia, así como
también para brindar acompañamiento en la actualización, búsqueda de
derogatorias tácitas de las normas publicadas en el Gestor Normativo y
documentos para facilitar la interpretación de las normas publicadas en dicha
herramienta.</t>
  </si>
  <si>
    <t>Función Pública cancelará el valor total de cada contrato en once (11) pagos, así:
a) Un primer pago por valor de CUATRO MILLONES SEISCIENTOS SETENTA
MIL DIECISIETE PESOS ($3.670.017), con corte al último día calendario del
mes de febrero de 2021.
b) Nueve (09) pagos mensuales, por valor de CINCO MILLONES DOSCIENTOS
CUARENTA Y DOS MIL OCHOCIENTOS OCHENTA Y DOS PESOS
($5.242.882) M/CTE, con corte al ultimo día calendario del correspondiente
mes.
c) Un (1) pago a la finalización del contrato por la suma de TRES MILLONES
CUATROCIENTOS NOVENTA Y CINCO MIL DOSCIENTOS CINCUENTA Y
CINCO PESOS ($3.495.255) M/CTE.
Los pagos estarán sujetos a la presentación del informe de ejecución
correspondiente, así como el cumplimiento de los productos que correspondan al
periodo y la expedición del certificado de cumplimiento por parte del supervisor.</t>
  </si>
  <si>
    <t>CPS-139-2021</t>
  </si>
  <si>
    <t>LEIDI MILENA CARDONA GALEÓN</t>
  </si>
  <si>
    <t>Prestar servicios profesionales para apoyar la transferencia de conocimientos
internos y gestión de la información que produce la Dirección de Participación,
Transparencia y Servicio al Ciudadano de Función Pública, para la oportuna
identificación de necesidades de capacitación y desarrollo de competencias.</t>
  </si>
  <si>
    <t>Hasta el día 8 de noviembre de 2021,
contado a partir del perfeccionamiento del mismo, expedición del registro
presupuestal y la activación de la ARL.</t>
  </si>
  <si>
    <t>CPS-150-2021</t>
  </si>
  <si>
    <t>LUISA FERNANDA ESTEBAN RUIZ</t>
  </si>
  <si>
    <t>Prestar servicios profesionales en la Oficina Asesora de Planeación para apoyar la
generación de lineamientos metodológicos que faciliten el desarrollo de procesos
de medición y cierre de brechas de las políticas de gestión y desempeño aplicadas
en Función Pública, así como en el fortalecimiento de la estrategia de
posicionamiento del Sistema de Información Estratégica-SIE.</t>
  </si>
  <si>
    <t>Función Pública cancelará el valor total de cada contrato en Doce (12) pagos, así:
a) Un primer pago por valor de QUINIENTOS NOVENTA Y TRES MIL CIENTO
TREINTA Y CUATRO PESOS ($593.134), con corte al último día calendario
del mes de enero de 2021.
b) Diez (10) pagos mensuales, por valor de CUATRO MILLONES
CUATROCIENTOS CUARENTA Y OCHO MIL QUINIENTOS SEIS PESOS
($4.448.506) M/CTE, con corte al ultimo día calendario del correspondiente
mes. c) Un (1) pago a la finalización del contrato por la suma de TRES MILLONES
CIENTO TRECE MIL NOVECIENTOS CINCUENTA Y CUATRO PESOS
($3.113.954) M/CTE.
Los pagos estarán sujetos a la presentación del informe de ejecución
correspondiente, así como el cumplimiento de los productos que correspondan al
periodo, y la expedición del certificado de cumplimiento por parte del supervisor.</t>
  </si>
  <si>
    <t>CPS-176-2021</t>
  </si>
  <si>
    <t>MARIAN HELEN BATISTA PÉREZ</t>
  </si>
  <si>
    <t>Prestar los servicios profesionales a la Oficina Asesora de Planeación para apoyar
la implementación del nuevo modelo de operación por procesos y la integración de
los nuevos requerimientos de las dimensiones de gestión del conocimiento, gestión
con valores y control interno al sistema integrado de planeación y gestión.</t>
  </si>
  <si>
    <t>Función Pública cancelará el valor total de cada contrato en doce (11) pagos, así:
a) Un primer pago por valor de TRES MILLONES SEISCIENTOS VEINTIDÓS MIL
TRESCIENTOS CINCUENTA Y CUATRO PESOS ($3.622.354) M/CTE, con
corte al último día calendario del mes de febrero de 2021.
b) Nueve (09) pagos mensuales, por valor de cinco millones ochenta y ocho mil
ciento sesenta PESOS ($5.719.507) M/CTE, con corte al último día calendario
del correspondiente mes.
c) Un (1) pago a la finalización del contrato por la suma CUATRO MILLONES
TRES MIL SEISCIENTOS CINCUENTA Y SIETE PESOS ($4.003.657)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</si>
  <si>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 este, expedición del registro
presupuestal y la activación de la ARL.</t>
  </si>
  <si>
    <t>CPS-141-2021</t>
  </si>
  <si>
    <t>DIEGO ANDRES QUINTERO SANCHEZ</t>
  </si>
  <si>
    <t>Prestar servicios profesionales en la Oficina Asesora de Comunicaciones de la
Función Pública para apoyar la transmisión de eventos y actividades virtuales
como capacitaciones, encuentros de equipos transversales, charlas,
conversatorios o webinar, entre otros, a través del manejo de la herramienta de
software libre - OBS que tiene la entidad, como parte de la difusión y socialización
de los lineamientos y herramientas de política pública.</t>
  </si>
  <si>
    <t>Función Pública cancelará el valor total de cada contrato en doce (12) pagos, así: a) Un primer pago por valor de OCHOCIENTOS CUARENTA Y OCHO MIL
VEINTISIETE PESOS ($848.027), con corte al último día calendario del mes de
enero de 2021.
b) Diez (10) pagos mensuales, por valor de CINCO MILLONES OCHENTA Y OCHO
MIL CIENTO SESENTA PESOS ($5’088.160) M/CTE, con corte al ultimo día
calendario del correspondiente mes.
c) Un (1) pago a la finalización del contrato por la suma de TRES MILLONES
TRESCIENTOS NOVENTA Y DOS MIL CIENTO SIETE PESOS ($3´392.107)
M/CTE.
Los pagos estarán sujetos a la presentación del informe de ejecución correspondiente
y la expedición del certificado de cumplimiento por parte del supervisor.</t>
  </si>
  <si>
    <t>CPS-152-2021</t>
  </si>
  <si>
    <t>JOSE FERNANDO BERRIO BERRIO</t>
  </si>
  <si>
    <t>Prestar servicios profesionales en la Subdirección para apoyar en la definición,
documentación e instrumentalización de las propuestas para implementar la
evaluación sobre la efectividad de las agencias estatales de naturaleza especial, la
reglamentación de la movilidad horizontal y para la revisión y trámite de las reformas
institucionales y sectoriales, priorizadas por el Gobierno Nacional.</t>
  </si>
  <si>
    <t>Función Pública cancelará el valor total de cada contrato en doce (12) pagos, así:
a) Un primer pago por valor de DOS MILLONES CIENTO SESENTA Y SIETE MIL
SEISCIENTOS SESENTA Y SIETE PESOS ($2.166.667) M/CTE, incluido IVA y
demás gastos asociados a la ejecución del contrato con corte al último día
calendario del mes de enero de 2021.
b) Diez (10) pagos mensuales, por valor de TRECE MILLONES DE PESOS
($13.000.000) M/CTE, incluido IVA y demás gastos asociados a la ejecución del
contrato con corte al último día calendario del correspondiente mes.
c) Un (1) pago a la finalización del contrato por la suma de OCHO MILLONES
SEISCIENTOS SESENTA Y SEIS MIL SEISCIENTOS SESENTA Y SIETE
PESOS ($8.666.667)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</si>
  <si>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CLAUDIA PATRICIA HERNANDEZ LEÓN - HUGO ARMANDO PÉREZ BALLESTEROS </t>
  </si>
  <si>
    <t>CPS-146-2021</t>
  </si>
  <si>
    <t>LUIS ALEJANDRO RAMIREZ ALVAREZ</t>
  </si>
  <si>
    <t>Prestar servicios profesionales en la Subdirección para apoyar la definición e
implementación de una propuesta participativa para consolidar los lineamientos de
gobierno de corporativo y ajustar y racionalizar instancias de coordinación en la Rama
Ejecutiva del orden nacional a través de los actos administrativos correspondientes.</t>
  </si>
  <si>
    <t>Función Pública cancelará el valor total de cada contrato en doce (12) pagos, así:
Un primer pago por valor de UN MILLÓN TRESCIENTOS SESENTA Y DOS MIL
CUATROCIENTOS DIECISIETE PESOS ($1.362.417), M/CTE, incluido IVA y demás
gastos asociados a la ejecución del contrato, con corte al último día calendario del
mes de enero de 2021.
Diez (10) pagos mensuales, por valor de OCHO MILLONES CIENTO SETENTA Y
CUATRO MIL QUINIENTOS PESOS ($8.174.500) M/CTE, incluido IVA y demás
gastos asociados a la ejecución del contrato, con corte al último día calendario del
correspondiente mes.
Un (1) pago a la finalización del contrato por la suma de CINCO MILLONES
CUATROCIENTOS CUARENTA Y NUEVE MIL SEISCIENTOS SESENTA Y SIETE
PESOS ($5.449.667) M/CTE incluido IVA y demás gastos asociados a la ejecución del
contrato.</t>
  </si>
  <si>
    <t xml:space="preserve">CLAUDIA PATRICIA HERNANDEZ LEÓN </t>
  </si>
  <si>
    <t>CPS-188-2021</t>
  </si>
  <si>
    <t>MARTHA CECILIA CAMACHO BOLIVAR</t>
  </si>
  <si>
    <t>Prestar servicios profesionales en la Subdirección, para apoyar la definición,
documentación e instrumentalización de las propuestas para implementar las mejoras
y actualizaciones que requiera el Manual de Estructura del Estado Colombiano para el
orden nacional y territorial.</t>
  </si>
  <si>
    <t>Función Pública cancelará el valor total de cada contrato en ONCE (11) pagos, así:
a) Un primer pago por valor de DOS MILLONES SETECIENTOS SESENTA Y SEIS
MIL SEISCIENTOS SESENTA Y SIETE PESOS ($2.766.667), con corte al último
día calendario del mes de febrero de 2021.
b) Nueve (09) pagos mensuales, por valor de OCHO MILLONES TRECIENTOS MIL
PESOS ($8.300.000) M/CTE, con corte al ultimo día calendario del
correspondiente mes.
c) Un (1) pago a la finalización del contrato por la suma de CINCO MILLONES
SETECIENTOS VEINTIDOS MIL CIENTO CINCUENTA PESOS ($5.722.150)
M/CTE.
Los pagos estarán sujetos a la presentación del informe de ejecución correspondiente,
así como el cumplimiento de los productos que correspondan al periodo y la
expedición del certificado de cumplimiento por parte del supervisor.</t>
  </si>
  <si>
    <t>CLAUDIA PATRICIA HERNANDEZ LEÓN</t>
  </si>
  <si>
    <t>CPS-165-2021</t>
  </si>
  <si>
    <t>AUGUSTO HERNANDEZ BECERRA</t>
  </si>
  <si>
    <t>Prestar servicios profesionales en la Subdirección para acompañar la
instrumentalización jurídica de las diferentes iniciativas del Departamento,
especialmente la actualización y reglamentación del régimen de elección, régimen
de inhabilidades e incompatibilidades, responsabilidades y conflictos de interés de
los miembros de juntas y consejos directivos presentes en la Rama Ejecutiva del
orden Nacional.</t>
  </si>
  <si>
    <t>Función Pública cancelará el valor total de cada contrato en diez (10) pagos, así:
a) Un primer pago por valor de TRECE MILLONES TRESCIENTOS SESENTA
Y CUATRO MIL DOSCIENTOS OCHO PESOS ($13.364.208) M/CTE; incluido IVA
y demás gastos asociados a la ejecución del contrato corte al último día calendario
del mes de febrero de 2021.
b) Ocho (8) pagos mensuales, por valor de CATORCE MILLONES
OCHOCIENTOS CUARENTA Y NUEVE MIL CIENTO VEINTE PESOS
($14.849.120) M/CTE., incluido IVA y demás gastos asociados a la ejecución del
contrato con corte al último día calendario del correspondiente mes.
c) Un (1) pago a la finalización del contrato por la suma de UN MILLÓN
CUATROCIENTOS OCHENTA Y CUATRO MIL NOVECIENTOS DOCE PESOS
($1.484.912)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</si>
  <si>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tres (3) de noviembre de 2021,
contado a partir del perfeccionamiento del mismo, expedición del registro
presupuestal y la activación de la ARL.</t>
  </si>
  <si>
    <t>CPS-135-2021</t>
  </si>
  <si>
    <t>DIEGO ARMANDO QUIROGA SOSA</t>
  </si>
  <si>
    <t>Función Pública cancelará el valor total de cada contrato en doce (12) pagos, así:
a) Un primer pago por valor de UN MILLON NOVECIENTOS TREINTA Y OCHO MIL
DOSCIENTOS SETENTA Y OCHO PESOS ($1.938.278) M/CTE, con corte al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QUINIENTOS VEINTIDOS MIL SEISCIENTOS CUARENTA Y SIETE PESOS
($4.522.647) M/CTE.
Los pagos estarán sujetos a la presentación del informe de ejecución
correspondiente, así como el cumplimiento de los productos que correspondan al
periodo, y la expedición del certificado de cumplimiento por parte del supervisor.</t>
  </si>
  <si>
    <t>CPS-163-2021</t>
  </si>
  <si>
    <t>ANDRES FELIPE DE ORCAJO VELEZ</t>
  </si>
  <si>
    <t>Prestar servicios profesionales en la Oficina de Tecnologías de la Información y las
Comunicaciones de la Función Pública para apoyar el desarrollo e implementación del
nuevo aplicativo de Gestor Normativo web, que fortalezca las políticas nacionales y se dé
cumplimiento a las metas de la Entidad, en el marco del proyecto de inversión “DISEÑO
DE POLÍTICAS Y LINEAMIENTOS EN TEMAS DE FUNCIÓN PÚBLICA PARA EL
MEJORAMIENTO CONTINUO DE LA ADMINISTRACIÓN PÚBLICA. NACIONAL”.</t>
  </si>
  <si>
    <t>Función Pública cancelará el valor total del contrato en ocho (8) pagos así: a) Un primer pago por valor de TRES MILLONES TRESCIENTOS NOVENTA Y
SEIS MIL TRESCIENTOS NOVENTA Y OCHO PESOS ($3.396.398) M/CTE,
con corte al mes de febrero de 2021.
b) Siete (7) pagos por valor de TRES MILLONES NOVECIENTOS DIECIOCHO
MIL NOVECIENTOS VEINTI UN PESOS ($3.918.921) M/CTE, con corte al
último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</si>
  <si>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30 de septiembre de 2021, contado a
partir del perfeccionamiento del mismo, expedición del registro presupuestal y la
activación de la ARL</t>
  </si>
  <si>
    <t>CPS-164-2021</t>
  </si>
  <si>
    <t>JUAN CARLOS HERRERA BEDOYA</t>
  </si>
  <si>
    <t>154-2021</t>
  </si>
  <si>
    <t>SUBATOURS SAS</t>
  </si>
  <si>
    <t>Contratar el suministro de tiquetes aéreos en rutas nacionales e internacionales de
conformidad con los lineamientos establecidos en el Acuerdo Marco de Precios para
el suministro de tiquetes aéreos de Colombia Compra Eficiente.</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</si>
  <si>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t>
  </si>
  <si>
    <t>Hasta el 28 de diciembre de 2021, previa
expedición del registro presupuestal.</t>
  </si>
  <si>
    <t>155-2021</t>
  </si>
  <si>
    <t>REALTIME C&amp;S S.A.S</t>
  </si>
  <si>
    <t>Contratar la suscripción del rango de direcciones IPV6 a
nombre del Departamento Administrativo de la Función
Pública, según las especificaciones técnicas mínimas
establecidas en el presente documento</t>
  </si>
  <si>
    <t>PRESTACION DE SERVICIOS</t>
  </si>
  <si>
    <t xml:space="preserve">Función Pública pagará el valor total del contrato en un (1) único pago, una vez se remita el
correo con los datos de la renovación del rango de direcciones a nombre del Departamento
Administrativo de la Función Pública y la vigencia y derechos de la entidad.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
  </si>
  <si>
    <t>Hasta diez (10)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2021.</t>
  </si>
  <si>
    <t>SANTIAGO JOSE MOLINA SANCHEZ</t>
  </si>
  <si>
    <t>180-2021</t>
  </si>
  <si>
    <t>HEINSOHN HUMAN GLOBAL SOLUTIONS S.A.S.</t>
  </si>
  <si>
    <t xml:space="preserve">Apoyar a la Oficina de Tecnologías de la información y las Comunicaciones de Función
Pública mediante la prestación del servicio de soporte técnico especializado para el
Sistema de Información de Gestión de Empleo Público (SIGEP) en la versión I. </t>
  </si>
  <si>
    <t xml:space="preserve">PRESTACION DE SERVICIOS </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</si>
  <si>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</si>
  <si>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Hasta el 21 de diciembre de 2021 o hasta 
agotar disponibilidad, lo primero que suceda, una vez verificado el
perfeccionamiento del mismo, previa aprobación de las garantías
correspondientes y la expedición del registro presupuestal.</t>
  </si>
  <si>
    <t>Supresor de picos y regulador de voltaje - centro de cableado. LINEA PAA No 268</t>
  </si>
  <si>
    <t>DIANA MARIA BOHORQUEZ dbohorquez@funcionpublica.gov.co EXT 520</t>
  </si>
  <si>
    <t>DIRECCIÓN DE GESTION Y DESEMPEÑO</t>
  </si>
  <si>
    <t>Prestación de servicios profesionales LINEA PAA No 271</t>
  </si>
  <si>
    <t>Prestación de servicios de apoyo a la gestión  LINEA PAA No 272</t>
  </si>
  <si>
    <t>Prestación de servicios profesionales LINEA PAA No 273</t>
  </si>
  <si>
    <t>DIRECCIÓN DE PARTICIPACIÓN TRANSPARENCIA Y SERVICIO AL CIUDADANO</t>
  </si>
  <si>
    <t>Reconstrucción de cuartos de acopio reciclaje  LINEA PAA No 18</t>
  </si>
  <si>
    <t>Prestación de servicios profesionales   LINEA PAA No 274</t>
  </si>
  <si>
    <t>MINIMA CUANTÍA</t>
  </si>
  <si>
    <t>PANAMERICANA LIBRERÍA Y PAPELERÍA S.A. (ANULADO)</t>
  </si>
  <si>
    <t>189-2021</t>
  </si>
  <si>
    <t>RIDA SOLUCIONES INTEGRALES SAS</t>
  </si>
  <si>
    <t xml:space="preserve">Prestar el servicio de mantenimiento preventivo y correctivo a los sistemas
hidrosanitarios, sistemas de extinción de incendio, sistemas de alarmas de evacuación
e incendios, sistema de sonido ambiental, lavado de tanques del edificio sede de
Función Pública, así como el suministro de los repuestos que se requieran, de acuerdo
con las condiciones descritas en la ficha técnica. </t>
  </si>
  <si>
    <t xml:space="preserve">Función Pública pagará el valor del Contrato en pagos bimensuales vencidos de
acuerdo a los servicios efectivamente prestados de mano de obra, para lo cual EL
CONTRATISTA deberá realizar los mantenimientos preventivos establecidos en
los presentes estudios previos, así como los mantenimientos correctivos
requeridos por la Entidad durante la ejecución del contrato.
2. Para el pago de suministro de repuestos por daños en los equipos, los cuales se
utilizarán para compra de los repuestos necesarios que, a precios del mercado,
el supervisor del contrato le autorice a EL CONTRATISTA. El pago de los
repuestos autorizados, se incluirá en la cuenta bimensual que EL CONTRATISTA
presente para trámite de pago.
Los pagos se realizarán previa presentación de la factura y la expedición del
certificado de recibido a satisfacción por parte del Supervisor del Contrato; sin que
el monto total de los servicios prestados pueda exceder la cuantía total del mismo. </t>
  </si>
  <si>
    <t xml:space="preserve">Será de diez (10) meses, contados a partir del
perfeccionamiento del mismo, registro presupuestal y aprobación de garantías. </t>
  </si>
  <si>
    <t>DIANA PAOLA MOROS SANABRIA</t>
  </si>
  <si>
    <t>CPS-186-2021</t>
  </si>
  <si>
    <t>ANGELICA MARIA VARGAS LOPEZ</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</si>
  <si>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</si>
  <si>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diez (10) pagos así:
a) Un primer pago por valor de DOS MILLONES OCHOCIENTOS VEINTISÉIS
MIL CUATROCIENTOS VEINTI OCHO PESOS ($2.826.428), con corte al
último día calendario del mes de marzo de 2021.
b) Ocho (8) pagos mensuales, por valor de CUATRO MILLONES TREINTA Y
SIETE MIL SETECIENTOS CINCUENTA Y CUATRO PESOS ($4.037.754)
M/CTE, con corte al último día calendario del correspondiente mes.
c) Un (1) pago a la finalización del contrato por la suma de DOS MILLONES
SEISCIENTOS NOVENTA Y UN MIL OCHOCIENTOS TREINTA Y SEIS
PESOS ($2.691.836) M/CTE.
Para autorizar el primer pago, se requiere que el contratista previamente haya hecho
entrega al supervisor, del respectivo examen médico pre-ocupacional o de ingreso.</t>
  </si>
  <si>
    <t>198-2021</t>
  </si>
  <si>
    <t>MEGASOFT S.A.S.</t>
  </si>
  <si>
    <t xml:space="preserve">Contratar la renovación de la suscripción al servicio de Software de Gestión de
Bienes - Sistema Neón, para la Gestión de bienes y activos fijos para Función
Pública, con su respectivo soporte, conforme con las condiciones técnicas
establecidas en el presente documento. </t>
  </si>
  <si>
    <t xml:space="preserve">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t>
  </si>
  <si>
    <t>Será de un (1) año, previa aprobación de las garantías
correspondientes y la expedición del registro presupuestal.</t>
  </si>
  <si>
    <t>JULIÁN MAURICIO MARTÍNEZ ALVARADO - HILDA CONSTANZA SANCHEZ</t>
  </si>
  <si>
    <t>193-2021</t>
  </si>
  <si>
    <t>VIAJA POR EL MUNDO WEB NICKISIX 360 S.A.S.</t>
  </si>
  <si>
    <t>Suministro de tiquetes aéreos en rutas nacionales para el desplazamiento de los
servidores y contratistas (en cuyos contratos esté pactada esta obligación), del
Departamento Administrativo de la Función Pública, de conformidad con los
lineamientos establecidos en el Acuerdo Marco de Precios.</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</si>
  <si>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</si>
  <si>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veintiocho (28) de diciembre de 2021,
de conformidad con lo estipulado por el Acuerdo Marco de Precios de Colombia
Compra Eficiente.</t>
  </si>
  <si>
    <t>CPS-199-2021</t>
  </si>
  <si>
    <t>NICOLAS GALVIS RAMIREZ</t>
  </si>
  <si>
    <t>Prestar servicios profesionales en la Dirección de Empleo Público de Función
Pública para desarrollar y ejecutar actividades de seguimiento, acompañamiento,
elaboración de herramientas y en general las que se deriven del Programa Estado
Joven 2021, especialmente en el acompañamiento técnico y seguimiento a las
entidades públicas que implementen el programa.</t>
  </si>
  <si>
    <t>Función Pública cancelará el valor total de cada contrato en diez (10) pagos, así:
a) Un primer pago por valor de CUATRO MILLONES TRESCIENTOS SESENTA Y
UN MIL DOSCIENTOS OCHENTA PESOS ($4´361.280), con corte al último día
calendario del mes de marzo de 2021.
b) Ocho (8) pagos mensuales, por valor de CUATRO MILLONES SEISCIENTOS
SETENTA Y DOS MIL OCHOCIENTOS PESOS ($4.672.800) M/CTE, con corte al
último día calendario del correspondiente mes.
c) Un (1) pago a la finalización del contrato por la suma de TRES MILLONESCIENTO
QUINCE MIL DOSCIENTOS PESOS ($3.115.200) M/CTE.</t>
  </si>
  <si>
    <t>MARÍA JOSÉ MARTÍNEZ CORENA</t>
  </si>
  <si>
    <t>CPS-196-2021</t>
  </si>
  <si>
    <t>SONIA VIVIANA ARDILA OCHOA</t>
  </si>
  <si>
    <t>Prestar servicios profesionales en la Dirección de Empleo Público de Función
Pública para apoyar las pruebas de software, revisión y ajuste de la calidad de los
datos y migración de la información desde la perspectiva funcional, durante la
etapa de estabilización y puesta en funcionamiento del sistema SIGEP 2 y
acompañar el proceso de implementación con las entidades públicas.</t>
  </si>
  <si>
    <t>Función Pública cancelará el valor total de cada contrato en diez (10) pagos, así:
a) Un primer pago por valor de CINCO MILLONES SEISCIENTOS DIECISIETE MIL
CUATROCIENTOS DIECIOCHO PESOS ($5’821.962), con corte al último día
calendario del mes de marzo de 2021.
b) Ocho (8) pagos mensuales, por valor de SEIS MILLONES VEINTIDOS MIL
SETECIENTOS VEINTE PESOS ($6.022.720) M/CTE, con corte al último día
calendario del correspondiente mes.
c) Un (1) pago a la finalización del contrato por la suma de CUATRO MILLONES
QUINCE MIL CIENTO CUARENTA Y SEIS PESOS ($4.015.146) M/CTE.
Los pagos estarán sujetos a la presentación del informe de ejecución correspondiente,
y la expedición del certificado de cumplimiento por parte del supervisor.</t>
  </si>
  <si>
    <t>CPS-197-2021</t>
  </si>
  <si>
    <t>WILMER MESIAS LOPEZ LOPEZ</t>
  </si>
  <si>
    <t>CPS-192-2021</t>
  </si>
  <si>
    <t>ERICA MILENA MONTOYA GALLEGO</t>
  </si>
  <si>
    <t>Prestar los servicios profesionales en el Grupo de Gestión Documental del
Departamento Administrativo de la Función Pública para apoyar actividades de
planeación de los procesos de gestión documental, así como apoyar la verificación
de los requerimientos funcionales del sistema de gestión de documental
electrónica de archivos.</t>
  </si>
  <si>
    <t>Función Pública cancelará el valor total de cada contrato en once (11) pagos, así:
a) Un primer pago por valor de SETECIENTOS CUARENTA Y SEIS MIL
SEISCIENTOS SESENTA Y SIETE PESOS ($746.667) M/CTE, con corte al
último día calendario del mes de febrero de 2021.
b) Nueve (09) pagos mensuales, por valor de CINCO MILLONES SEISCIENTOS
MIL PESOS (($5.600.000) M/CTE, con corte al último día calendario del
correspondiente mes.
c) Un (1) pago a la finalización del contrato por la suma de TRES MILLONES
SETECIENTOS TREINTA Y TRES MIL TRESCIENTOS TREINTA Y TRES
PESOS ($3.733.333) M/CTE.
Los pagos estarán sujetos a la presentación del informe de ejecución
correspondiente, así como el cumplimiento de los productos que correspondan al
periodo y la expedición del certificado de cumplimiento por parte del supervisor.</t>
  </si>
  <si>
    <t>CPS-191-2021</t>
  </si>
  <si>
    <t>GLEIDYS MARGOTH BLANCO CORDOBA</t>
  </si>
  <si>
    <t>Prestar servicios profesionales en la Dirección de Desarrollo Organizacional de
Función Pública para apoyar acciones de fortalecimiento y desarrollo de
capacidades en entidades nacionales y territoriales, a partir de la revisión y
mejoramiento de los instrumentos utilizados en los procesos de modernización
institucional que acompaña el Departamento.</t>
  </si>
  <si>
    <t>Función Pública cancelará el valor total de cada contrato en once (11) pagos, así:
a) Un primer pago por valor de NOVECIENTOS TRECE MIL SETECIENTOS
NOVENTA Y DOS PESOS ($913.792),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CIENTO DOCE MIL SESENTA Y CUATRO PESOS ($4’568.960) M/CTE.
Los pagos estarán sujetos a la presentación del informe de ejecución correspondiente,
así como el cumplimiento de los productos que correspondan al periodo y la
expedición del certificado de cumplimiento por parte del supervisor.</t>
  </si>
  <si>
    <t>CPS-195-2021</t>
  </si>
  <si>
    <t>IVAN DARIO GOMEZ LEE</t>
  </si>
  <si>
    <t>Prestar servicios profesionales en la Dirección de Gestión y Desempeño Institucional para acompañar la instrumentalización de propuestas para implementar las disposiciones del Decreto Legislativo 403 de 2020 en los aspectos de competencia de Función Pública, con miras a lograr la articulación entre el Sistema de Control Interno y el Modelo de Control Fiscal Preventivo y Concomitante.</t>
  </si>
  <si>
    <t>Función Pública cancelará el valor total del contrato en diez (10) pagos, así:
a) Un primer pago por valor de SETECIENTOS CINCUENTA Y TRES MIL TRESCIENTOS TREINTA Y TRES PESOS ($753.333), con corte al último día calendario del mes de febrero de 2021. b) Ocho (8) pagos mensuales, por valor de ONCE MILLONES TRESCIENTOS MIL PESOS ($11.300.000) M/CTE, con corte al ultimo día calendario del correspondiente mes.
c) Un ultimo (1) pago a la finalización del contrato por la suma de DIEZ MILLONES NOVECIENTOS VEINTITRÉS MIL TRESCIENTOS TREINTA Y TRES PESOS ($10.923.333)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</si>
  <si>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veintinueve (29) de noviembre de 2021, contado a partir del perfeccionamiento del mismo, expedición del registro presupuestal y la activación de la ARL.</t>
  </si>
  <si>
    <t>CPS-194-2021</t>
  </si>
  <si>
    <t>GERMÁN CAMILO HERNÁNDEZ</t>
  </si>
  <si>
    <t>Función Pública cancelará el valor total de cada contrato en once (11) pagos, así:
a) Un primer pago por valor de CUATROCIENTOS SESENTA Y SIETE MIL
DOSCIENTOS OCHENTA PESOS ($467.280), con corte al último día
calendario del mes de febrero de 2021.
b) Nueve (9)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</si>
  <si>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CPS-200-2021</t>
  </si>
  <si>
    <t>FRANCISCO ALFONSO SOLER BEJARANO</t>
  </si>
  <si>
    <t>Prestar servicios profesionales en la Dirección de Gestión del Conocimiento para
apoyar la elaboración de un documento de balance y prospectiva institucional sobre el
rol de las primeras damas de la nación, con un enfoque orientado a determinar su
aporte al cumplimiento de los objetivos de Gobierno, desde una mirada organizacional
y de política pública, como aporte a la gestión del conocimiento.</t>
  </si>
  <si>
    <t>Función Pública cancelará el valor total del contrato en siete (7) pagos, así:
a) Un primer pago por valor de SEIS MILLONES TRESIENTOS MIL PESOS
($6.300.000), con corte al último día calendario del mes de marzo de 2021.
b) Cinco (05) pagos mensuales, por valor de SIETE MILLONES DE PESOS
($7.000.000) M/CTE, con corte al último día calendario del correspondiente mes.
c) Un (1) pago a la finalización del contrato por la suma de CUATROCIENTOS
SESENTA Y SEIS MIL SEISCIENTOS SESENTA Y SEIS PESOS ($466.666)
M/CTE.
Los pagos estarán sujetos a la presentación del informe de ejecución correspondiente,
así como el cumplimiento de los productos que correspondan al periodo y la
expedición del certificado de cumplimiento por parte del supervisor.</t>
  </si>
  <si>
    <t>Hasta el día 2 de septiembre de 2021, contado
a partir del perfeccionamiento de este, expedición del registro presupuestal y la
activación de la ARL.</t>
  </si>
  <si>
    <t>ELIZABETH MEZA MEDINA</t>
  </si>
  <si>
    <t>CPS-177-2021</t>
  </si>
  <si>
    <t>HERNANDO EULISES GONZALEZ LOPEZ</t>
  </si>
  <si>
    <t>Prestar servicios profesionales en la Oficina Asesora de Comunicaciones de la
Función Pública para apoyar la generación de las piezas de diseño gráfico,
impresos, contenidos audiovisuales y generación del micrositio que requiera la
entidad en el marco de la implementación de la Política Nacional de Servicio al
Ciudadano.</t>
  </si>
  <si>
    <t>Función Pública cancelará el valor total de cada contrato en diez (10) pagos, así:
a) Nueve (9) pagos mensuales, por valor de CINCO MILLONES QUINIENTOS
MIL PESOS ($5.500.000) M/CTE, con corte al último día calendario del
correspondiente mes.
b) Un (1) pago a la finalización del contrato por la suma de TRES MILLONES
SEISCIENTOS SESENTA Y SEIS MIL SEISCIENTOS SESENTA Y SIETE
PESOS ($3´666.667) M/CTE.
Los pagos estarán sujetos a la presentación del informe de ejecución
correspondiente y la expedición del certificado de cumplimiento por parte del
supervisor.</t>
  </si>
  <si>
    <t>CPS-190-2021</t>
  </si>
  <si>
    <t>GERMAN IGNACIO AHUMADA VALBUENA</t>
  </si>
  <si>
    <t>Prestar servicios profesionales en la Dirección de Gestión y Desempeño
Institucional, para apoyar en el desarrollo de una valoración de la implementación
del Modelo Integrado de Planeación y Gestión -MIPG y en la definición de una
estrategia de asesoría y acompañamiento a ser adoptada por los líderes de
políticas de gestión y desempeño.</t>
  </si>
  <si>
    <t>Función Pública cancelará el valor total del contrato en once (11) pagos, así:
a) Un (1) primer pago por valor de SETECIENTOS CUARENTA Y SIETE MIL
SEISCIENTOS CUARENTA Y OCHO PESOS ($747.648), con corte al
último día calendario del mes de febrero de 2021.
b) Nueve (9) pagos mensuales, por valor de CINCO MILLONES
SEISCIENTOS SIETE MIL TRESCIENTOS SESENTA pesos ($5.607.360)
M/CTE, con corte al último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</si>
  <si>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Consumible de impresión para impresora de carnés. LINEA PAA No 275</t>
  </si>
  <si>
    <t>CPS-203-2021</t>
  </si>
  <si>
    <t>PEDRO ALFONSO HERNANDEZ MARTINEZ</t>
  </si>
  <si>
    <t>Prestar servicios profesionales en la Subdirección, para apoyar la definición, documentación e instrumentalización de las propuestas para implementar los lineamientos y el marco reglamentario aplicable para implementar la movilidad horizontal en el servicio público colombiano.</t>
  </si>
  <si>
    <t>Función Pública cancelará el valor total de cada contrato en seis (6) pagos, así:
a) Un primer pago por valor de SEIS MILLONES QUINIENTOS TREINTA Y TRES MIL TRESCIENTOS TREINTA Y TRES PESOS ($6.533.333) M/CTE, incluido IVA y demás gastos asociados a la ejecución del contrato con corte al último día calendario del mes de marzo de 2021.
b) Cuatro (4) pagos mensuales, por valor de CATORCE MILLONES DE PESOS ($14.000.000) M/CTE, incluido IVA y demás gastos asociados a la ejecución del contrato con corte al último día calendario del correspondiente mes. c) Un (1) pago a la finalización del contrato por la suma de SIETE MILLONES CUATROCIENTOS SESENTA Y SEIS MIL SEISCIENTOS SESENTA Y SIETE PESOS ($7.466.667)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</si>
  <si>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dieciséis (16) de agosto de 2021, contado a partir del perfeccionamiento de este, expedición del registro presupuestal y la activación de la ARL.</t>
  </si>
  <si>
    <t>202-2021</t>
  </si>
  <si>
    <t>MEDISHI SAS</t>
  </si>
  <si>
    <t>Prestar los servicios para la realización de valoraciones ocupacionales y exámenes médicos
de ingreso, retiro, periódicos y otras complementarias, que sean necesarios.</t>
  </si>
  <si>
    <t>Función Pública pagará el valor del Contrato en mensualidades vencidas, de acuerdo con los
exámenes médicos efectivamente realizados en el correspondiente mes, dentro de los treinta
(30) días calendario siguientes a la presentación de la factura electrónica y a la expedición
del Certificado de Recibido a Satisfacción por parte del Supervisor del Contrato, sin que el
monto total de la prestación del servicio pueda exceder la cuantía total del mismo.</t>
  </si>
  <si>
    <t>Hasta el veintiuno (21) de diciembre de 2021, o hasta
 agotar el presupuesto, lo primero que ocurra, contado a partir del perfeccionamiento del mismo, registro presupuestal y aprobación de pólizas.</t>
  </si>
  <si>
    <t>JOSE CARLOS CHAPARRO FIRACATIVE</t>
  </si>
  <si>
    <t>CPS-206-2021</t>
  </si>
  <si>
    <t>JULIO CÉSAR CORTÉS MUÑOZ</t>
  </si>
  <si>
    <t>Prestar servicios profesionales en la Dirección de Gestión del Conocimiento de Función Pública, para apoyar la elaboración de contenidos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</si>
  <si>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 cada contrato en diez (10) pagos, así:
a) Un (1) primer pago por valor de UN MILLON SEISCIENTOS NOVENTA Y CUATRO MIL SEISCIENTOS SESENTA Y NUEVE PESOS ($1.694.669), con corte al último día calendario del mes de marzo de 2021.
b) Ocho (08) pagos mensuales,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t>
  </si>
  <si>
    <t>CPS-219-2021</t>
  </si>
  <si>
    <t>JAVIER ALBERTO MONTAÑA CARPINTERO</t>
  </si>
  <si>
    <t>Prestar servicios profesionales en la Oficina de Tecnologías de la información y las Comunicaciones de Función Pública para implementar y mantener controles técnicos de seguridad de la información para la infraestructura de tecnología y los Sistemas de Información misionales y de apoyo que le sean asignados</t>
  </si>
  <si>
    <t>Función Pública cancelará el valor total de cada contrato en nueve (9) pagos, así: a) Un primer pago, por valor de SEIS MILLONES TRESCIENTOS SESENTA MIL DOSCIENTOS PESOS ($6.360.200,00) M/CTE, incluidos impuestos y demás gastos asociados a la ejecución del contrato, con corte al último día calendario del mes de abril de 2021. b) Siete (7) pagos mensuales, por valor de SIETE MILLONES SEISCIENTOS TREINTA Y DOS MIL DOSCIENTOS CUARENTA PESOS ($7.632.240) M/CTE, con corte al último día calendario del correspondiente mes.   c) Un (1) pago a la finalización del contrato por la suma de CINCO MILLONES TRESCIENTOS CUARENTA Y DOS MIL QUINIENTOS SESENTA Y OCHO PESOS ($5.342.568)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PLAZO DE EJECUCIÓN:   
El plazo de ejecución del contrato será hasta el día veintiuno (21) de diciembre de 2021, contado a partir del perfeccionamiento del mismo, expedición del registro presupuestal y la activación de la ARL</t>
  </si>
  <si>
    <t xml:space="preserve">Hasta el día veintiuno (21) de diciembre de 2021, contado a partir del perfeccionamiento del mismo, expedición del registro presupuestal y la activación de la ARL. </t>
  </si>
  <si>
    <t>ORIS OLMOS SOSA</t>
  </si>
  <si>
    <t>CPS-218-2021</t>
  </si>
  <si>
    <t>MAYRA ALEJANDRA YEPES PEREZ</t>
  </si>
  <si>
    <t xml:space="preserve">Prestar servicios profesionales en la Oficina de Tecnologías de la Información y las Comunicaciones de la Función Pública, para apoyar la implementación de Gobierno y gestión de TI, así como aspectos relacionados con el cumplimiento de gobierno digital para Función Pública. </t>
  </si>
  <si>
    <t>Función Pública cancelará el valor total de cada contrato en diez (9) pagos, así: 
a) Un pago por SIETE MILLONES QUINIENTOS NOVENTA MIL SETECIENTOS CUARENTA PESOS ($7.590.740) M/CTE incluidos impuestos y demás gastos asociados a la ejecución del contrato, con corte al último día calendario del mes de abril de 2021. b) Siete (7) pagos mensuales, por valor de NUEVE MILLONES CIENTO OCHO MIL OCHOCIENTOS CUARENTA Y CINCO PESOS ($9.108.845) M/CTE incluidos impuestos y demás gastos asociados a la ejecución del contrato, con corte al último día calendario del correspondiente mes.  c) Un (1) pago a la finalización del contrato por la suma de SEIS MILLONES TRESCIENTOS SETENTA Y SEIS MIL CIENTO NOVENTA Y DOS PESOS ($6.376.192)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t>
  </si>
  <si>
    <t>HILDA CONSTANZA SÁNCHEZ CASTILLO</t>
  </si>
  <si>
    <t>CPS-204-2021</t>
  </si>
  <si>
    <t>DIANA CAROLINA HERNANDEZ GUALDRON</t>
  </si>
  <si>
    <t>Prestar servicios profesionales en la Oficina de Tecnologías de la Información y las Comunicaciones de Función Pública, para apoyar lo relacionado con la gestión del cambio organizacional para la Transformación Digital de Función Pública.</t>
  </si>
  <si>
    <t>Función Pública cancelará el valor total del contrato en diez (10) pagos, así:
a) Un (1) pago por valor de DOS MILLONES CUATROCIENTOS VEINTINUEVE MIL OCHOCIENTOS CINCUENTA Y SEIS PESOS ($2.429.856) M/CTE
b) Ocho (8) pagos mensuales, por valor de CINCO MILLONES SEISCIENTOS SIETE MIL TRESCIENTOS SESENTA PESOS ($5.607.360) M/CTE.
c) Un (1) pago a la finalización del contrato por la suma de TRES MILLONES TRESCIENTOS NOVENTA Y DOS MIL CIENTO SIETE PESOS ($3.925.152)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</si>
  <si>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del mismo, expedición del registro presupuestal y la activación de
la ARL.</t>
  </si>
  <si>
    <t>CPS-205-2021</t>
  </si>
  <si>
    <t>CAROL MAGALY MARTINEZ CESPEDES</t>
  </si>
  <si>
    <t>Prestar los servicios profesionales en el Grupo de Gestión Humana, para apoyar la producción y generación de contenidos en la Intranet y portal web de Función Pública, el diseño de campañas de comunicación relativas al código de integridad, Programa de Bienestar Social e incentivos y el Sistema de Gestión de Seguridad y Salud en el Trabajo.</t>
  </si>
  <si>
    <t>Función Pública cancelará el valor total de cada contrato en diez (10) pagos, así:
a) Un primer pago por valor de UN MILLÓN DE PESOS ($1.000.000) M/CTE, con corte al último día calendario del mes de marzo de 2021.
b) Ocho (08) pagos mensuales, por valor de DOS MILLONES QUINIENTOS MIL PESOS ($2.500.000) M/CTE, con corte al último día calendario del correspondiente mes.
c) Un (1) pago a la finalización del contrato por la suma de UN MILLÓN SEISCIENTOS SESENTA Y SEIS MIL SEISCIENTOS SESENTA Y SIETE PESOS ($1.666.667) M/CTE.
Los pagos estarán sujetos a la presentación del informe de ejecución correspondiente y la expedición del certificado de cumplimiento por parte del supervisor.</t>
  </si>
  <si>
    <t>PROFESIONAL UNIVERSITARIO</t>
  </si>
  <si>
    <t>CPS-216-2021</t>
  </si>
  <si>
    <t>RAFAEL ANDRES LEAÑO GUTIERREZ</t>
  </si>
  <si>
    <t>Prestar servicios profesionales en la Oficina de Tecnologías de la información y las Comunicaciones de Función Pública, para apoyar las actividades de puesta en marcha, gestión de incidentes y requerimientos hasta su solución y cierre, así como los procesos de extracción, transformación, verificación de calidad, intercambio y procesamiento de información que requiera la Entidad para los sistemas de información misionales que le sean asignados.</t>
  </si>
  <si>
    <t>Función Pública cancelará el valor total del contrato en diez (10) pagos, así:
Un primer pago por valor de TRESCIENTOS TRES MIL SEISCIENTOS VEINTIOCHO PESOS ($303.628), M/CTE con corte al último día calendario del mes de marzo de 2021. a) Ocho (8) pagos mensuales, por valor de NUEVE MILLONES CIENTO OCHO MIL OCHOCIENTOS CUARENTA Y CINCO PESOS ($9’108.845) M/CTE, con corte al último día calendario del correspondiente mes.
b) Un (1) pago a la finalización del contrato por la suma de SEIS MILLONES SESENTA Y DOS MIL QUINIENTOS SESENTA Y TRES PESOS ($6.072.563) M/CTE M/CTE.
Los pagos estarán sujetos a la presentación del informe de ejecución correspondiente, así como el cumplimiento de los productos que correspondan al periodo y la expedición del certificado de cumplimiento por parte del supervisor.</t>
  </si>
  <si>
    <t xml:space="preserve">LUIS ALEJANDRO BEJARANO </t>
  </si>
  <si>
    <t>CPS-217-2021</t>
  </si>
  <si>
    <t>DAVID ENRIQUE EGEA MOLINA</t>
  </si>
  <si>
    <t>JOSÉ ÁNGEL TORRES BENJUMEA</t>
  </si>
  <si>
    <t>201-2021</t>
  </si>
  <si>
    <t>DIGITAL WARE S.A.S</t>
  </si>
  <si>
    <t>Prestar el servicio de actualización, soporte y mantenimiento a distancia estándar preventivo, correctivo y evolutivo de ley de la solución KACTUS-HCM, la bolsa de horas para acompañamiento en los procesos retroactivos y actualización y/o parametrización de módulos de la planta global</t>
  </si>
  <si>
    <t>Función Pública cancelará el valor total del contrato así:
a) Un primer pago por valor de SETENTA Y DOS MILLONES QUINIENTOS CUARENTA Y NUEVE MIL QUINIENTOS CUARENTA Y NUEVE PESOS ($72.549.540) M/CTE IVA una vez cumplidos los requisitos de ejecución del contrato previa entrega de documento indicando los derechos de soporte a nombre de Función Pública.
b) Se realizarán pagos mensuales equivalentes al número de horas de soporte especializado que sean consumidas correspondientes al mes anterior, a razón de CIENTO SESENTA Y DOS MIL QUINIENTOS SETENTA Y SEIS PESOS ($ 162.576) M/CTE hora más IVA, hasta completar el total de sesenta (60) horas. En caso de no consumir la totalidad de las horas se liberará el valor sobrante.
Lo anterior, previa presentación del informe de ejecución correspondiente y el certificado de cumplimiento del contratista firmado por el supervisor, sin que el monto total de los servicios prestados pueda exceder la cuantía total del contrato.</t>
  </si>
  <si>
    <t>Será desde la expedición del registro presupuestal y aprobación de la garantía, hasta el 31 de diciembre de 2021.</t>
  </si>
  <si>
    <t>ESGAR GEOVANI DIAZ ORDOÑEZ</t>
  </si>
  <si>
    <t>209-2021</t>
  </si>
  <si>
    <t>COLOMBIA TELECOMUNICACIONES S.A.ESP</t>
  </si>
  <si>
    <t>Adquisición de Certificado digital de sitio seguro conforme a los requerimientos técnicos mínimos y
demás requisitos definidos por Función Pública en el simulador del acuerdo Marco de Precios
para la adquisición de Servicios de Nube PrivadaCCE-916-AMP-2019</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</si>
  <si>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t>
  </si>
  <si>
    <t>Hasta 30 de mayo de 2021 previa expedición del registro
presupuestal y aprobación de garantías.</t>
  </si>
  <si>
    <t>210-2021</t>
  </si>
  <si>
    <t>Q1A</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</si>
  <si>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</si>
  <si>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requeridos por el supervisor, así como de la factura presentada por el
contratista y expedición del certificado de recibido a satisfacción por parte del supervisor
del contrato, sin que el monto total de los servicios prestados pueda exceder la cuantía
total del mismo.</t>
  </si>
  <si>
    <t>El plazo de ejecución del contrato estará sujeto al tiempo que sea cubierto por el valor
mes adjudicado en el presente proceso. En todo caso no podrá exceder del treinta y uno
(31) de diciembre de 2021.
El plazo inicia a partir del perfeccionamiento del contrato, expedición del registro
presupuestal y aprobación de pólizas</t>
  </si>
  <si>
    <t>211-2021</t>
  </si>
  <si>
    <t>LOGISTICS &amp; SERVICES SAS</t>
  </si>
  <si>
    <t>Adquirir instrumentos de medición de temperatura corporal - termómetro digital infra-rojo para la Función Pública, de conformidad con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</si>
  <si>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</si>
  <si>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Hasta sesenta (60) días calendario, a partir del perfeccionamiento y registro presupuestal del contrato, de conformidad con lo estipulado en el Instrumento de Agregación de Demanda - IAD Emergencia COVID-19 de Colombia Compra Eficiente y dando cumplimiento al protocolo de bioseguridad, siendo el caso que la entrega se realizare dentro del tiempo de aislamiento preventivo decretado por el Gobierno Nacional.</t>
  </si>
  <si>
    <t>CPS-208-2021</t>
  </si>
  <si>
    <t>JOSE ANGEL CASTRO ARIAS</t>
  </si>
  <si>
    <t>Prestar servicios de apoyo a la gestión en la Dirección de Gestión del Conocimiento de Función Pública, para contribuir con la organización y actualización de los archivos del área y la elaboración del inventario de productos de conocimiento generados por la dirección, así como la consecución de información para el cumplimiento de las actividades asignadas.</t>
  </si>
  <si>
    <t>Función Pública cancelará el valor total de cada contrato en diez (10) pagos, así:
a) Un (1) primer pago por valor de TRESCIENTOS CINCUENTA Y TRES MIL CINCUENTA Y SEIS PESOS ($353.056), con corte al último día calendario del mes de marzo de 2021.
b) Ocho (8) pagos mensuales, por valor de un MILLÓN SETECIENTOS SESENTA Y CINCO MIL DOSCIENTOS OCHENTA PESOS ($1.765.280) M/CTE, con corte al ultimo día calendario del correspondiente mes.
c) Un (1) pago a la finalización del contrato por la suma de UN MILLÓN CIENTO SETENTA Y SEIS MIL OCHOCIENTOS CINCUENTA Y TRES PESOS ($1.176.853) M/CTE.
Los pagos estarán sujetos a la presentación del informe de ejecución correspondiente, así como el cumplimiento de los productos que correspondan al periodo y la expedición del certificado de cumplimiento por parte del supervisor.</t>
  </si>
  <si>
    <t>CPS-207-2021</t>
  </si>
  <si>
    <t>LEIDY JACKELINNE BERNAL GUZMAN</t>
  </si>
  <si>
    <t>Prestar servicios profesionales en la Dirección de Empleo Público de Función Pública para apoyar las acciones necesarias para el fortalecimiento y posicionamiento del programa Servimos, con el fin de robustecer la estrategia y masificar su uso por parte de los servidores públicos del país.</t>
  </si>
  <si>
    <t>Función Pública cancelará el valor total de cada contrato en cuatro (4) pagos, así: a) Un primer pago por valor de SEISCIENTOS NOVENTA Y DOS MIL DOSCIENTOS SESENTA Y SIETE PESOS ($692.267), con corte al último día calendario del mes de marzo de 2021.
b) Dos (2) pagos mensuales, por valor de DOS MILLONES QUINIENTOS NOVENTA Y SEIS MIL PESOS ($2.596.000) M/CTE, con corte al ultimo día calendario del correspondiente mes.
c) Un (1) pago a la finalización del contrato por la suma de UN MILLON NOVECIENTOS TRES MIL SETECIENTOS TREINTA Y TRES PESOS ($1.903.733) M/CTE.
Los pagos estarán sujetos a la presentación del informe de ejecución correspondiente, así como el cumplimiento de los productos que correspondan al periodo y la expedición del certificado de cumplimiento por parte del supervisor.</t>
  </si>
  <si>
    <t>Hasta el día veintidós (22) de junio de 2021, contado a partir del veintitrés (23) de marzo de 2021, previa expedición del registro presupuestal y la activación de la ARL.</t>
  </si>
  <si>
    <t>VIVIANA ANGELICA PEÑA</t>
  </si>
  <si>
    <t>PROFESIONAL ESPECIALIZADA</t>
  </si>
  <si>
    <t>212-2021</t>
  </si>
  <si>
    <t>SPARTA SHOES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</si>
  <si>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</si>
  <si>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y calzado, previa presentación de la respectiva factura y expedición del certificado de recibido a satisfacción por parte del supervisor del contrato, sin que el monto total de los servicios pueda exceder la cuantía total del contrato.</t>
  </si>
  <si>
    <t>Hasta el veinte (20) de diciembre de 2021, de conformidad con lo estipulado por el Acuerdo Marco de Precios de Colombia Compra Eficiente.</t>
  </si>
  <si>
    <t>ANA MILENA ORDOÑEZ OCASIÒN</t>
  </si>
  <si>
    <t>213-2021</t>
  </si>
  <si>
    <t>DOTACIÓN INTEGRAL SAS</t>
  </si>
  <si>
    <t>214-2021</t>
  </si>
  <si>
    <t>YUBARTA SAS</t>
  </si>
  <si>
    <t>Adquirir la dotación de vestuario de labor y calzado, para los servidores</t>
  </si>
  <si>
    <t>215-2021</t>
  </si>
  <si>
    <t>Prestación de servicios profesionales   LINEA PAA No 276</t>
  </si>
  <si>
    <t>Soporte técnico y mantenimiento preventivo y correctivo de los equipos de computo y dispositivos tecnológicos, con soporte técnico, suministro de repuestos y personal de apoyo en sitio para el Departamento Administrativo de la Función Pública.  LINEA PAA No 277</t>
  </si>
  <si>
    <t>Servicios de Nube Publica y de analítica de datos . LINEA PAA No 257</t>
  </si>
  <si>
    <t>44103103 
44103112</t>
  </si>
  <si>
    <t>Elementos de Bioseguridad - EPP.  LINEA PAA No 34</t>
  </si>
  <si>
    <t xml:space="preserve">Minima Cuantía </t>
  </si>
  <si>
    <t>81111500
81111800</t>
  </si>
  <si>
    <t>Pruebas de carga y estrés LINEA PAA No 279</t>
  </si>
  <si>
    <t>Dotacion industrial para el personal de la entidad - EPP.  LINEA PAA No  278</t>
  </si>
  <si>
    <t>46181700
42271600
46181500
46181600</t>
  </si>
  <si>
    <t>CPS-223-2021</t>
  </si>
  <si>
    <t>CAMILO ALEJANDRO TAMAYO QUINTANA</t>
  </si>
  <si>
    <t>Prestar servicios profesionales en la Oficina Asesora de Planeación para fortalecer el proceso institucional de seguimiento y evaluación, a través del análisis y gestión de datos relacionados con el desempeño de la Entidad, para sustentar la toma de decisiones en el marco de las políticas a cargo del Departamento, así como en el fortalecimiento de la estrategia de posicionamiento del Sistema de Información Estratégica-SIE.</t>
  </si>
  <si>
    <t>Función Pública cancelará el valor total de cada contrato en Ocho (8) pagos, así:
a) Un primer pago por valor de CUATRO MILLONES CIENTO OCHENTA Y CINCO MIL PESOS ($4.185.000), con corte al último día calendario del mes de mayo de 2021.
b) Seis (6) pagos mensuales, por valor de CUATRO MILLONES SEISCIENTOS CINCUENTA MIL PESOS ($4.650.000) M/CTE, con corte al último día calendario del correspondiente mes.
c) Un (1) pago a la finalización del contrato por la suma de TRES MILLONES DOSCIENTOS CINCUENTA Y CINCO MIL PESOS ($3.255.000) M/CTE.
Los pagos estarán sujetos a la presentación del informe de ejecución correspondiente, así como el cumplimiento de los productos que correspondan al periodo, y la expedición del certificado de cumplimiento por parte del supervisor.</t>
  </si>
  <si>
    <t>Hasta el día 21 de diciembre de 2021, contado a partir del perfeccionamiento del mismo, expedición del registro presupuestal y la activación de la ARL.</t>
  </si>
  <si>
    <t>Reparación de filtraciones en la fachada principal y y paneles y muros aledaños, así como reparación por filtraciones y humedades en cubiertas de 8 y 10 piso LINEA PAA No 21</t>
  </si>
  <si>
    <t>Prestación de servicios profesionales LINEA PAA No 280</t>
  </si>
  <si>
    <t>NERIO JOSÉ ALVIS BARRANCO EXT. 901 nalvis@funcionpublica.gov.co</t>
  </si>
  <si>
    <t>tu l</t>
  </si>
  <si>
    <t>Prestación de servicios profesionales   LINEA PAA No 283</t>
  </si>
  <si>
    <t>JULIAN MAURICIO MARTINEZ ALVARADO
COORDINADOR GRUPO GESTIÓN ADMINISTRATIVA</t>
  </si>
  <si>
    <t>JAIME ANDRES GONZALEZ MEJIA
SECRETARIO GENERAL</t>
  </si>
  <si>
    <t>Publicación de Edictos y convocatorias del Departamento Administrativo de la Función Pública en un diario de amplia circulación Nacional  LINEA PAA No 281</t>
  </si>
  <si>
    <t>Prestación de servicios profesionales   LINEA PAA No 282</t>
  </si>
  <si>
    <t>224-2021</t>
  </si>
  <si>
    <t>COMPAÑÍA MUNDIAL DE SEGUROS</t>
  </si>
  <si>
    <t>Adquirir el Seguro Obligatorio de Accidentes de Tránsito - SOAT para la protección de
los automóviles que integran el parque automotor de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</si>
  <si>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CCENEG-034-01-2020, para la compra de SOAT,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</si>
  <si>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veinte (20) de noviembre del 2021, de
conformidad con lo estipulado por el Acuerdo Marco de Precios de Colombia Compra
Eficiente.</t>
  </si>
  <si>
    <t>EDWIN SÁNCHEZ ROZO</t>
  </si>
  <si>
    <t>222-2021</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</si>
  <si>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</si>
  <si>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electrónica
radicada en el aplicativo Olimpia y enviada también a la entidad, expedición del
certificado de recibido a satisfacción por parte del Supervisor del Contrato, sin que el
monto total de los servicios suministrados pueda exceder la cuantía total del mismo.</t>
  </si>
  <si>
    <t>Hasta el veintiuno (21) de diciembre del 2021,
contados a partir del primero (1) de junio de 2021, previo registro presupuestal y
demás condiciones establecidas en el Acuerdo Marco de Precios suscrito por
Colombia Compra Eficiente.</t>
  </si>
  <si>
    <t>FREDY SÁNCHEZ TRUJILLO</t>
  </si>
  <si>
    <t>234-2021</t>
  </si>
  <si>
    <t>COLOMBIANA DE COMERCIO S.A Y/O ALKOSTO S.A</t>
  </si>
  <si>
    <t>Adquisición de dos (2) calefactores portátiles para las salas de juntas y de reuniones del edificio sede de Función Pública, conforme a las condiciones técnicas establecidas en el presente documento.</t>
  </si>
  <si>
    <t>Función Pública pagará el valor del contrato en un (1) solo pago, dentro de los treinta (30) días calendario siguientes a la presentación de la factura electrónica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</si>
  <si>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</si>
  <si>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CPS-221-2021</t>
  </si>
  <si>
    <t>NATALIA MARIA CHAVEZ NAVARRETE</t>
  </si>
  <si>
    <t>Prestar Servicios profesionales en el Grupo de Gestión Humana de Función Pública, con el fin de apoyar las actividades que aportan al cumplimiento del Plan Estratégico de Gestión del Talento Humano, como el registro, actualización y análisis de la información de los servidores en el aplicativo dispuesto por la entidad para este objetivo y la actualización, tratamiento y generación de información de los procesos propios del Sistema de Información de Talento Humano.</t>
  </si>
  <si>
    <t>Función Pública cancelará el valor total del contrato en nueve (09) pagos, así:
a) Un primer pago por valor de UN MILLÓN CUARENTA Y CINCO MIL CUARENTA Y SEIS PESOS ($1.045.046) M/CTE con corte al último día calendario del mes de ABRIL de 2021.
b) Siete (07) pagos mensuales, por valor de TRES MILLONES NOVECIENTOS DIECIOCHO MIL NOVECIENTOS VEINTIDÓS PESOS ($ 3.918.922) M/CTE, con corte al último día calendario del correspondiente mes.
c) Un (1) pago a la finalización del contrato por la suma de DOS MILLONES DOSCIENTOS VEINTE MIL SETECIENTOS VEINTIDOS PESOS ($2.220.722) M/CTE.
Los pagos estarán sujetos a la presentación del informe de ejecución correspondiente, así como el cumplimiento de los productos que correspondan al periodo (si aplica), y la expedición del certificado de cumplimiento por parte del supervisor.</t>
  </si>
  <si>
    <t>Hasta el día diecisiete (17) de diciembre de 2021, contado a partir del perfeccionamiento del mismo, expedición del registro presupuestal y la activación de la ARL.</t>
  </si>
  <si>
    <t>CLAUDIA DEL PILAR ROMERO PARDO</t>
  </si>
  <si>
    <t>229-2021</t>
  </si>
  <si>
    <t>SOCIEDAD HOTELERA TEQUENDAMA S.A.</t>
  </si>
  <si>
    <t>Prestar servicios logísticos para la planificación, organización, operación, producción y coordinación de eventos, ferias virtuales y presenciales y/o actividades relacionadas, requeridos por Función Pública en la vigencia 2021.</t>
  </si>
  <si>
    <t>Función Pública desembolsará el valor del contrato así:
a. Un pago anticipado por valor de DOSCIENTOS UN MILLON NOVECIENTOS CINCUENTA MIL SEISCIENTOS CUARENTA Y NUEVE ($201.950.649)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correspondiente, así como el certificado de cumplimiento firmado por el supervisar,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</si>
  <si>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Hasta el día 21 de diciembre de 2021, contado a partir del perfeccionamiento del mismo, expedición del registro presupuestal y la aprobación de las garantías.</t>
  </si>
  <si>
    <t>CPS-232-2021</t>
  </si>
  <si>
    <t>Prestar servicios profesionales en la Dirección General de Función Pública para preparar los insumos e informes requeridos por el Director, en desarrollo de su agenda y funciones propias, garantizando la permanente interacción y comunicación entre el Despacho, las dependencias del Departamento y otras entidades públicas del orden nacional y territorial.</t>
  </si>
  <si>
    <t>Función Pública cancelará el valor total del contrato en siete (07) pagos, así: a)	Un primer pago por valor de OCHOCIENTOS SETENTA MIL PESOS ($870.000) M/CTE), con corte al último día calendario del mes de junio de· 2021.
b)	Cinco (5) pagos mensuales, por valor de DOS MILLONES  NOVECIENTOS M,IL PESOS ($2.900.000) , con corte al último día calendario del correspondiente mes.
c)	Un  (1)  pago  a  la  finalización  del  contrato  por  la  suma  de  DOS  MILLONES TREINTA MIL PESOS ($2.030.000) M/CTE</t>
  </si>
  <si>
    <t>Hasta el día veinti.uno (21) de diciembre de 2021 perfeccionamiento del mismo, expedición del registro presupuestai y la activación de la ARL.</t>
  </si>
  <si>
    <t>SANTIAGO ARANGO CORRALES</t>
  </si>
  <si>
    <t>CPS-233-2021</t>
  </si>
  <si>
    <t>LILIANA MARGARITA DAZA MENDOZA</t>
  </si>
  <si>
    <t>Función Pública cancelará el valor total de cada contrato en siete (7) pagos, así:
a) Un primer pago por valor de DOS MILLONES DOSCIENTOS OCHENTA Y
CUATRO MIL CUATROCIENTOS OCHENTA PESOS ($2.284.480), con corte al
último día calendario del mes de junio de 2021.
b) Cinco (5)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t>
  </si>
  <si>
    <t>Hasta el día veinte (20) de diciembre de
2021, contado a partir del perfeccionamiento del mismo, expedición del registro
presupuestal y la activación de la ARL.</t>
  </si>
  <si>
    <t>228-2021</t>
  </si>
  <si>
    <t>COLSOFT</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</si>
  <si>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</si>
  <si>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Función Pública pagará el valor del Contrato, de conformidad con las condiciones
estipuladas por Colombia Compra Eficiente en el Acuerdo Marco de Precios, para la
prestación de Mesa de Servicio N° CCE-183-AMP-2020, previa presentación de la
respectiva factura y expedición del certificado de recibido a satisfacción por parte del
Supervisor del Contrato, sin que el monto total de los servicios suministrados pueda
exceder la cuantía total del contrato.</t>
  </si>
  <si>
    <t>Hasta el veintiuno (21) de diciembre del 2021, de
conformidad con lo estipulado por el Acuerdo Marco de Precios de Colombia Compra
Eficiente.</t>
  </si>
  <si>
    <t>226-2021</t>
  </si>
  <si>
    <t>MEDIA COMMERCE PARTNERS SAS</t>
  </si>
  <si>
    <t>Contratar los servicios de conectividad e internet conforme a los requerimientos técnicos mínimos y demás requisitos definidos por Función Pública en el simulador del Acuerdo Marco para la Prestación de Servicios de Conectividad III No. CCENEG-248-AMP-2020.</t>
  </si>
  <si>
    <t>Función Pública pagará el valor del Contrato, de conformidad con las condiciones estipuladas por Colombia Compra Eficiente en el Acuerdo Marco de Precios, para la contratación de los servicios en mensualidades venidas,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</si>
  <si>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treinta y uno (31) de julio de 2022, previa expedición del registro presupuestal, aprobación de garantías y acta de inicio.</t>
  </si>
  <si>
    <t>227-2021</t>
  </si>
  <si>
    <t>TCM TECNOLOGÍAS CON CLASE MUNDIAL</t>
  </si>
  <si>
    <t>Contratar la adquisición de los derechos de soporte técnico, actualización y mantenimiento de la herramienta de mesa de servicio "ProactivaNET", de propiedad de Función Pública, además de la adquisición de nuevas Licencias nominales, acorde a lo detallado en la Ficha Técnica</t>
  </si>
  <si>
    <t>Función Pública pagará el valor del contrato en un (1) único pago en pesos colombianos, previa entrega de la documentación del soporte para la entidad y el soporte para la bolsa de horas, donde se especifiquen las fechas de inicio y de fin del soporte, así como registrar en la plataforma del fabricante las nuevas licencias y entregar el soporte de las mismas para el trámite de ingreso al almacén.</t>
  </si>
  <si>
    <t>Será por un año, contado a partir de la fecha del acta de inicio, previo perfeccionamiento del mismo, expedición del registro presupuestal y aprobación de pólizas.</t>
  </si>
  <si>
    <t>ANDREA MARTÍNEZ CALVO</t>
  </si>
  <si>
    <t>230-2021</t>
  </si>
  <si>
    <t>LIMINA SOLUCIONES INTEGRALES SAS</t>
  </si>
  <si>
    <t>Adquirir los elementos de bioseguridad para la Función Pública, conforme a los lineamientos establecidos en el Instrumento de Agregación de Demanda - IAD Emergencia COVID-19.</t>
  </si>
  <si>
    <t>Hasta sesenta (60) días calendario, a partir del perfeccionamiento y registro presupuestal del contrato, de conformidad con lo estipulado en el Instrumento de Agregación de Demanda - IAD Emergencia COVID-19 de Colombia Compra Eficiente.</t>
  </si>
  <si>
    <t>231-2021</t>
  </si>
  <si>
    <t>BACET GROUP SAS</t>
  </si>
  <si>
    <t>82101800
82101801
82111900
82111901
83121700
83121701
83121702
83121703</t>
  </si>
  <si>
    <t>Servicio de Monitoreos de medios de comunicacióny redes sociales. 
 LINEA PAA No 285</t>
  </si>
  <si>
    <t>Prestación de servicios profesionales para la DPTSC LINEA PAA No 286</t>
  </si>
  <si>
    <t>Prestación de servicios profesionales para la OTIC LINEA PAA No 288</t>
  </si>
  <si>
    <t>Prestación de servicios profesionales para la OTIC LINEA PAA No 289</t>
  </si>
  <si>
    <t>Prestación de servicios profesionales para la OTIC LINEA PAA No 290</t>
  </si>
  <si>
    <t>Prestación de servicios profesionales  para la OTIC LINEA PAA No 291</t>
  </si>
  <si>
    <t>Prestación de servicios profesionales  para la OAC LINEA PAA No 292</t>
  </si>
  <si>
    <t>Prestación de servicios profesionales  para la OAC LINEA PAA No 293</t>
  </si>
  <si>
    <t>ADRIANA VARGAS TAMAYO
gvargas@funcionpublica.gov.co EXT 600</t>
  </si>
  <si>
    <t>ÉDGAR PRIETO MUÑOZ
eprieto@funcionpublica.gov.co EXT 500</t>
  </si>
  <si>
    <t>Prestación de servicios de apoyo a la gestión para la DPTSC  LINEA PAA No 287</t>
  </si>
  <si>
    <t>235-2021</t>
  </si>
  <si>
    <t>VASS CONSULTORIA DE SISTEMA COLOMBIA S.A.S</t>
  </si>
  <si>
    <t>Contratar la renovación de la suscripción de las Licencias Liferay DXP, para los ambientes de producción y preproducción, en modalidad Gold, así como la configuración de la instalación actual de Liferay DXP en modo cluster, acorde a lo detallado en la Ficha Técnica.</t>
  </si>
  <si>
    <t>Función Pública pagará el valor del contrato en un (1) único pago en pesos colombianos, previa entrega del material que contenga la renovación de la suscripción de las Tres (3) Licencias Liferay DXP licencias, así : Dos (2) licencias de “Liferay DXP”, para ambiente de producción, y una (1) licencia de “Liferay DXP”, para ambiente de preproducción en modalidad Gold, la realización de la configuración de la instalación actual de Liferay DXP en modo clúster, la transferencia de conocimientos y la documentación solicitada para el trámite de ingreso al almacén.</t>
  </si>
  <si>
    <t>Será de un (1) año a partir de la fecha del acta de inicio y el registro de la suscripción en la plataforma del fabricante, previo perfeccionamiento del mismo, expedición del registro presupuestal y aprobación de pólizas, sin que haya lugar a ajustes por mayores o menores valores teniendo en cuenta que se pactó un único pago en el contrato, el plazo de ejecución es para efectos de la vigencia de la suscripción.</t>
  </si>
  <si>
    <t>ASTRID RUIZ ZAMUDIO</t>
  </si>
  <si>
    <t>45121520 
52161514</t>
  </si>
  <si>
    <t>241-2021</t>
  </si>
  <si>
    <t>INCOL INGENIERIA DE INSPECCION COLOMBIANA SAS</t>
  </si>
  <si>
    <t>Prestar el servicio de certificación de inspección y acreditación de acuerdo con la norma
técnica NTC 5926-1, de los dos ascensores del edificio sede de Función Pública.</t>
  </si>
  <si>
    <t>Función Pública pagará el valor del contrato en un (1) único pago, mediante acta de entrega,
previo cumplimiento de los controles preventivos y el cumplimiento de las obligaciones
establecidas en los presentes estudios previos, requeridos por la Entidad durante la ejecución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t>
  </si>
  <si>
    <t>Será de tres (3) meses, contados a partir del
perfeccionamiento del mismo, expedición del registro presupuestal y acta de inicio.</t>
  </si>
  <si>
    <t>242-2021</t>
  </si>
  <si>
    <t>PROINCOL JK SAS</t>
  </si>
  <si>
    <t>Adquisición e instalación del sistema de señalización y componentes para el edificio del
Departamento Administrativo de la Función Pública con el fin atender las necesidades de
accesibilidad.</t>
  </si>
  <si>
    <t>Función Pública pagará el valor del Contrato que resulte del proceso de selección, en un (1)
solo pago, dentro de los treinta (30) días calendario, previa presentación de la respectiva
factura electrónica, aprobación de la misma en el aplicativo Olimpia y expedición del formato
único de pago por parte del Supervisor del Contrato, sin que el monto total pueda exceder la
cuantía total del contrato.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</si>
  <si>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Será de cuarenta y cinco (45) días calendario, contado a
partir del perfeccionamiento del mismo, expedición del registro presupuestal, aprobación de
garantía y firma del acta de inicio.</t>
  </si>
  <si>
    <t>244-2021</t>
  </si>
  <si>
    <t>CYL COMERCIO Y LOGISTICA INTEGRAL SAS</t>
  </si>
  <si>
    <t xml:space="preserve">Contratar la reconstrucción de los cuartos de acopio ubicados en el primer (1) piso de
Función Pública, incluido el suministro e instalación de materiales. 
</t>
  </si>
  <si>
    <t>CONTRATO DE OBRA</t>
  </si>
  <si>
    <t xml:space="preserve">Función Pública pagará el valor del Contrato, en un (1) único pago, a la entrega de la
perfecta reconstrucción de los cuartos de acopio, del informe final de ejecución del
contrato, el cual deberá ser avalado por el supervisor y del listado de materiales utilizados
en el desarrollo del objeto contractual, así como la ficha técnica de cada uno de ellos.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5. Ingreso al Almacén si es el caso.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 
</t>
  </si>
  <si>
    <t>Será de dos (2) meses, contados a partir de la
suscripción del acta de inicio, previo perfeccionamiento del mismo, expedición del registro
presupuestal y aprobación de garantías.</t>
  </si>
  <si>
    <t xml:space="preserve">Soporte técnico y mantenimiento preventivo y correctivo de los aires acondicionados del auditorio de la entidad.  LINEA PAA No 23 </t>
  </si>
  <si>
    <t>240-2021</t>
  </si>
  <si>
    <t>LA PREVISORA S.A.</t>
  </si>
  <si>
    <t>Adquirir la Póliza de Responsabilidad Civil de Vehículos del parque automotor de
Función Pública, según las especificaciones técnicas mínimas que se describen en
el presente documento.</t>
  </si>
  <si>
    <t>Función Pública pagará el valor del Contrato de conformidad con las condiciones
estipuladas por Colombia Compra Eficiente en el Acuerdo Marco de Precios Nº
CCENEG-012-1-2019,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</si>
  <si>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Será de un (1) año de acuerdo a las fechas y
condiciones establecidas en la ficha técnica del presente documento, de conformidad
con lo estipulado por el Acuerdo Marco de Precios de Colombia Compra Eficiente.
En todo caso, la entrega física de las pólizas será dentro de los dos (02) días hábiles
siguientes, contados a partir del perfeccionamiento del mismo, previo registro
presupuestal. No obstante, las pólizas tendrán la vigencia programada y requerida en
el presente proceso contractual para cada uno de los vehículos, de conformidad con
señalado en el presente documento y el simulador de cotización.</t>
  </si>
  <si>
    <t>30721</t>
  </si>
  <si>
    <t>239-2021</t>
  </si>
  <si>
    <t>UNION TEMPORAL DELL EMC</t>
  </si>
  <si>
    <t>Contratar la renovación de la herramienta Dynamics CRM (Customer Relationship Management) de Microsoft, así como el servicio de configuración y parametrización de los productos para modificaciones y ajustes requeridos en la operación,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</si>
  <si>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servicios Microsoft, tal como se estipula a continuación:
“El Proveedor puede facturar los Servicios de Software por catálogo de la siguiente manera: i) Mensualmente o, ii) De contado, dependiendo de las condiciones del Servicio de Software por catálogo en los términos señalados en el Catálogo. Para las dos formas de pago descritas, el Proveedor deberá facturar los Servicios de Software por catálogo de conformidad con el consumo prestado o las obligaciones monetarias adquiridos en el período.
El Proveedor debe presentar la cuenta de cobro o factura mensualmente dentro de los diez (10) días hábiles siguientes a la entrega del Software o prestación del servicio adicional, contados desde el inicio de la Orden de Compra cuando cumpla con las condiciones establecidas en el Instrumento de Agregación de Demanda. El Proveedor debe presentar la cuenta de cobro o factura en la dirección indicada para el efecto por la Entidad Compradora y publicar una copia en la Tienda Virtual del Estado Colombiano.”
De acuerdo con lo anterior, Función Pública cancelará el valor total del contrato en a) un pago inicial por el valor del licenciamiento previa habilitación en la plataforma de administración de licencias a Función Pública y del certificado de cumplimiento expedido por el Supervisor del contrato. b) pagos mensualizados, por el equivalente a las horas de parametrización y ajustes efectivamente realizadas, incluido IVA y demás gastos asociados a la ejecución del contrato, del producto encomendado y del certificado de cumplimiento firmado por el supervisor, sin que el monto total de los servicios prestados pueda exceder la cuantía total de cada contrato.</t>
  </si>
  <si>
    <t>Será de un (1) año, contado a partir de la activación de las licencias, previo cumplimiento de requisitos de perfeccionamiento, registro presupuestal y ejecución del contrato</t>
  </si>
  <si>
    <t>243-2021</t>
  </si>
  <si>
    <t>UT SOFTLINEBEX 2020</t>
  </si>
  <si>
    <t xml:space="preserve">Contratar la suscripción, adquisición de los productos y servicios Microsoft de conformidad con los lineamientos establecidos en el Instrumento de Agregación de Demanda para la adquisición de Software por Catálogo CCE-139-IAD-2020. </t>
  </si>
  <si>
    <t xml:space="preserve">Función Pública cancelará el valor total del contrato de la siguiente forma: 
Un (1) pago por el valor de las suscripciones, licencias y al consumo de las dos (2) horas de instalación previa presentación de la respectiva factura, expedición del certificado de recibido a satisfacción por parte del Supervisor del Contrato y el correspondiente certificado de ingreso al almacén.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5. Ingreso al Almacén si es el caso.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 </t>
  </si>
  <si>
    <t>Será hasta el 15 de diciembre de 2021, previo perfeccionamiento del mismo, expedición del registro presupuestal.</t>
  </si>
  <si>
    <t xml:space="preserve">EVELIO LOPEZ SUAREZ </t>
  </si>
  <si>
    <t>245-2021</t>
  </si>
  <si>
    <t>SOFTWARE IT SAS</t>
  </si>
  <si>
    <t xml:space="preserve">Contratar la renovación de la suscripción anual de las Licencias de Adobe Creative Cloud for Teams suite completa que utiliza Función Pública de acuerdo a lo establecido en la Ficha Técnica </t>
  </si>
  <si>
    <t xml:space="preserve">Función Pública pagará el valor del contrato en un (1) único  pago, previa presentación de la factura presentada por el contratista y  acta de entrega de la suscripción al Licenciamiento de las seis (6) Licencias de la Suite de Adobe a nombre del Departamento Administrativo de la Función Pública, expedición del Certificado de recibido a satisfacción por parte del Supervisor del Contrato y la notificación de la compra de las suscripciones almacén, sin que el monto total de los servicios prestados pueda exceder la cuantía total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Todos los pagos estarán sujetos al Programa Anual Mensualizado de Caja P.A.C. y al cumplimiento de los procedimientos presupuestales. El Departamento Administrativo de la Función Pública como requisito previo para autorizar los pagos del contrato, verificará </t>
  </si>
  <si>
    <t xml:space="preserve"> Será hasta el treinta y uno (31) de diciembre de 2021, previo perfeccionamiento del mismo y expedición del registro presupuestal. 
Nota: En todo caso la vigencia de la suscripción de las Licencias será de un (1) año contado a partir del 15 de agosto de 2021</t>
  </si>
  <si>
    <t>30621</t>
  </si>
  <si>
    <t>Prestación de servicios profesionales   LINEA OTIC PAA No 284</t>
  </si>
  <si>
    <t>Documentos de lineamientos técnicos</t>
  </si>
  <si>
    <t>CPS-238-2021</t>
  </si>
  <si>
    <t>PAULA ANDREA MORENO ALFONSO</t>
  </si>
  <si>
    <t>Prestar los servicios de apoyo a la gestión en la Dirección de Participación, Transparencia y Servicio al Ciudadano de Función Pública para apoyar el proceso identificación, recopilación y sistematización de información que aporte a la elaboración de los documentos técnicos a cargo de la dependencia, en cumplimiento a los compromisos del Plan Nacional de Desarrollo, la Ley 2016 de 2020, documentos CONPES y las acciones orientadas a fomentar la participación ciudadana en la gestión pública.</t>
  </si>
  <si>
    <t>Función Pública cancelará el valor total del contrato en SEIS (6) pagos, así:
a) Un primer pago por valor de QUINIENTOS TREINTA Y TRES MIL TRESCIENTOS TREINTA Y TRES PESOS ($533.333) M/CTE, con corte al último día calendario del mes de julio de 2021.
b) Cuatro (4) pagos mensuales por valor de DOS MILLONES DE PESOS ($2.000.000) M/CTE, con corte al último día calendario del correspondiente mes.
c) Un último pago por valor de UN MILLÓN CUATROCIENTOS SESENTA Y SEIS MIL SEISCIENTOS SESENTA Y SIETE PESOS ($1.466.667) M/CTE, con corte al 22 de diciembre de 2021.
Los pagos estarán sujetos a la presentación del informe de ejecución correspondiente, así como el cumplimiento de los productos que correspondan al periodo y la expedición del certificado de cumplimiento por parte del supervisor.</t>
  </si>
  <si>
    <t>Será hasta el día 22 de diciembre de 2021, contado a partir del perfeccionamiento del mismo, expedición del registro presupuestal y la activación de la ARL.</t>
  </si>
  <si>
    <t>Prestación de servicios profesionales en la Subdirección LINEA PAA No 294</t>
  </si>
  <si>
    <t>Daniel Araujo Campo &lt;daraujo@funcionpublica.gov.co&gt;</t>
  </si>
  <si>
    <t>Prestación de servicios profesionales en la Subdirección LINEA PAA No 295</t>
  </si>
  <si>
    <t>Prestación de servicios profesionales en la Oficina Asesora de Comunicaciones LINEA PAA No 296</t>
  </si>
  <si>
    <t>43211500
43222625
43211501</t>
  </si>
  <si>
    <t>Equipo servidor para controlador de Dominio LINEA PAA No 297</t>
  </si>
  <si>
    <t>MININA CUANTÍA</t>
  </si>
  <si>
    <t>Renovación Switches y red wi-fi LINEA PAA No 298</t>
  </si>
  <si>
    <t>Subasta inversa</t>
  </si>
  <si>
    <t>UPS 3KVA para los centros de cableado LINEA PAA No 299</t>
  </si>
  <si>
    <t>Septiembre</t>
  </si>
  <si>
    <t>Mínima cuantía</t>
  </si>
  <si>
    <t>43211500
43211600
43211503
43211507
43211515</t>
  </si>
  <si>
    <t>Renovación de equipos de cómputo LINEA PAA No 300</t>
  </si>
  <si>
    <t>Renovación de dispositivos para cubrimiento de eventos LINEA PAA No 301</t>
  </si>
  <si>
    <t>Prestación de servicios profesionales OTIC  LINEA PAA No 302</t>
  </si>
  <si>
    <t>Prestación de servicios profesionales  OTIC  LINEA PAA No 303</t>
  </si>
  <si>
    <t>Prestación de servicios profesionales  OTIC  LINEA PAA No 304</t>
  </si>
  <si>
    <t>Prestación de servicios de apoyo a la gestión   OTIC LINEA PAA No 305</t>
  </si>
  <si>
    <t>GRUPO GESTIÓN ADMINISTRATIVA</t>
  </si>
  <si>
    <t>Planta eléctrica para el edificio sede 500 kva   LINEA PAA No 306</t>
  </si>
  <si>
    <t>Adquisición de periféricos para computadores de la entidad LINEA PAA No 307</t>
  </si>
  <si>
    <t>Prestación de servicios profesionales para la Secretaría General LINEA PAA No 308</t>
  </si>
  <si>
    <t>Jaime Andrés González Mejía jmgonzalez@funcionpublica.gov.co</t>
  </si>
  <si>
    <t>Prestación de servicios profesionales para la Secretaría General LINEA PAA No 309</t>
  </si>
  <si>
    <t>Prestación de servicios profesionales para la Secretaría General LINEA PAA No 310</t>
  </si>
  <si>
    <t>Prestación de servicios profesionales DJ LINEA PAA No 311</t>
  </si>
  <si>
    <t>43222503
81111801
81111808</t>
  </si>
  <si>
    <t>Solución de Seguridad de la Información LINEA PAA No. 312</t>
  </si>
  <si>
    <t>251-2021</t>
  </si>
  <si>
    <t>249-2021</t>
  </si>
  <si>
    <t>246-2021</t>
  </si>
  <si>
    <t>NOVIEMBRE</t>
  </si>
  <si>
    <t xml:space="preserve">48101909
48101500
</t>
  </si>
  <si>
    <t>43212105
43212110</t>
  </si>
  <si>
    <t>A- 02-02-01-004-005-01 MAQUINAS PARA OFICINA Y CONTABILIDAD, Y SUS PARTES Y ACCESORIOS</t>
  </si>
  <si>
    <t>Adquisición de bienes para el bienestar de los servidores públicos de la entidad.  LINEA PAA No 313</t>
  </si>
  <si>
    <t>Motobomba eléctrica para tanque de aguas negras del edificio sede. Linea 315</t>
  </si>
  <si>
    <t>20121400
40151500</t>
  </si>
  <si>
    <t>Adquisición  de la Papelería, utiles de escritorio y Oficina para el uso de las dependencias de la Función Pública.GGDE: Rollo cinta térmica Datamax mclass)   LINEA PAA No 2</t>
  </si>
  <si>
    <t>Impresora laser a  color para centro de copiado Linea 314</t>
  </si>
  <si>
    <t>Solución de backup LINEA PAA No 248</t>
  </si>
  <si>
    <t xml:space="preserve">43222600	</t>
  </si>
  <si>
    <t>32101622 
43202000
45121504
45121516
45121601
45121602 
45121603
52161520
52161554</t>
  </si>
  <si>
    <t>43222500
81111800</t>
  </si>
  <si>
    <t>Prestación de servicios profesionales para la OAC LINEA 316</t>
  </si>
  <si>
    <t>Prestación de servicios profesionales para la OAC LINEA 317</t>
  </si>
  <si>
    <t>Prestación de servicios profesionales para la OTIC LINEA 318</t>
  </si>
  <si>
    <t>Adquirir pines de evaluación metritocrática LINEA 319</t>
  </si>
  <si>
    <t>FRANCISCO AMÉZQUITA
famezquita@funcionpublica.gov.co</t>
  </si>
  <si>
    <t>Prestación de servicios profesionales para la Dirección Jurídica LINEA 320</t>
  </si>
  <si>
    <t>247-2021</t>
  </si>
  <si>
    <t>COMPENSAR</t>
  </si>
  <si>
    <t>Contratar la prestación de servicios de apoyo al Grupo de Gestión Humana en el desarrollo de las actividades relacionadas con la ejecución de las líneas estratégicas de Talento Humano y de los programas de Bienestar Social Laboral e Incentivos con el propósito de fortalecer el clima laboral, la cultura organizacional y la calidad de vida de los servidores del Departamento Administrativo de la Función Pública.</t>
  </si>
  <si>
    <t>Función Pública pagará el valor del contrato de acuerdo a los servicios efectivamente presentados,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</si>
  <si>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0000</t>
  </si>
  <si>
    <t>Hasta el diez (10) de diciembre de 2021, contados a partir del perfeccionamiento del mismo, expedición del registro presupuestal y aprobación de garantías.</t>
  </si>
  <si>
    <t>00/00/2021</t>
  </si>
  <si>
    <t>256-2021</t>
  </si>
  <si>
    <t>CENCOSUD COLOMBIA  S.A.</t>
  </si>
  <si>
    <t>Adquirir un congelador de puerta frontal destinado a la sala de lactancia para uso de las
servidoras y contratistas del Departamento Administrativo de la Función Pública.</t>
  </si>
  <si>
    <t>Función Pública pagará el valor del contrato en un (1) solo pago, por un valor estimado de DOS MILLONES DE PESOS ($2.000.000)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</si>
  <si>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Será de treinta (30) días calendario, y dando cumplimiento al protocolo de bioseguridad, siendo el caso que la entrega se realizare dentro del tiempo de aislamiento selectivo decretado por el Gobierno Nacional. En todo caso el contratista deberá entregar los bienes a adquirir a más tardar, en la sede de la entidad, dentro de los diez (10) días calendario, siguientes al perfeccionamiento del contrato.</t>
  </si>
  <si>
    <t>MAYERLY ALEJANDRA FRANCO CELY</t>
  </si>
  <si>
    <t>260-2021</t>
  </si>
  <si>
    <t>SOFTWARE COLOMBIA SERVICIOS INFORMATICOS SAS</t>
  </si>
  <si>
    <t>Contratar la suscripción a una bolsa para el envío de correo masivos con su respectivo soporte, con seguimiento y difusión de información, así como la transferencia de conocimientos, acorde a lo detallado en la Ficha Técnica.</t>
  </si>
  <si>
    <t>Función Pública pagará el valor del contrato en un (1) único pago en pesos colombianos, previa entrega de la suscripción, a la entrega del cronograma para la transferencia de conocimientos y los usuarios para acceso a la plataforma.
El Departamento Administrativo de la Función Pública realizará el pago, previa presentación de la respectiva factura electrónica, aprobación de la misma en el aplicativo Olimpia y expedición del formato único de pago por parte del Supervisor del Contrato, sin que el monto total de los servicios pueda exceder la cuantía total del contrato.</t>
  </si>
  <si>
    <t>Un (1) año o hasta agotar la bolsa de correo, lo que ocurra primero a partir de la fecha del acta de inicio y la activación de la suscripción en la plataforma prevista, previo perfeccionamiento del mismo, expedición del registro presupuestal y aprobación de pólizas.</t>
  </si>
  <si>
    <t>ANDREA MARTÍNEZ CALVO - GABRIELA ROSALIA OSORIO VALDERRAMA OAC</t>
  </si>
  <si>
    <t>250-2021</t>
  </si>
  <si>
    <t>Adquirir el licenciamiento del módulo recobro de Incapacidades de KACTUS HCM, servicio
de mantenimiento, soporte anual y bolsa de horas para implementación y transferencia de
conocimientos.</t>
  </si>
  <si>
    <t>Función Pública cancelará el valor total del contrato en cuatro pagos así:
a) Un primer pago por valor de CINCUENTA Y CINCO MILLONES DOSCIENTOS
NOVENTA Y NUEVE MIL TRESCIENTOS TREINTA Y SIETE PESOS
($55.299.337) M/CTE IVA incluido y demás impuestos, equivalente a Licencia
Modulo Recobro de Incapacidades de KACTUS HCM, una vez cumplidos los
requisitos de ejecución del contrato, previa entrega del Licenciamiento para el
módulo de Módulo de Recobro de Incapacidades Aplicativo KACTUS HCM.
b) Un segundo pago al finalizar la implementación, equivalente al número de horas
consumidas y la transferencia de conocimientos del Módulo Recobro de
Incapacidades que sean correspondientes al consumo, a razón de CIENTO
NOVENTA Y TRES MIL CUATROSCIENTOS SESENTA Y CINCO PESOS CON
CUARENTA Y CUATRO CENTAVOS ($ 193.465,44) M/CTE IVA INCLUIDO, la
hora.
c) Un tercer (3) pago por valor de ONCE MILLONES CINCUENTA Y NUEVE MIL
OCHOCIENTOS SESENTA Y SIETE PESOS ($11.059.867) M/CTE IVA incluido y
demás impuestos, correspondiente al mantenimiento y soporte anual una vez se
entregue el módulo en ambiente productivo del Módulo Recobro de Incapacidades
de KACTUS HCM,
d) Un cuarto (4) y último pago equivalente al número de horas restantes de la
Implementación del Módulo de Recobro de Incapacidades, que sean consumidas
hasta el 21 de diciembre de 2021, previa entrega de un (1) informe final que dé
cuenta del cumplimiento integral del Contrato y los demás informes que hayan sido solicitados por la Entidad en la ejecución, como requisito para el respectivo pago a
razón de CIENTO NOVENTA Y TRES MIL CUATROSCIENTOS SESENTA Y
CINCO PESOS CON CUARENTA Y CUATRO CENTAVOS ($ 193.465,44) M/CTE
IVA INCLUIDO, la hora, sin superar el total de cien (100) horas de la Bolsa. En caso
de no consumir la totalidad de las horas se liberará el valor sobrante.
Lo anterior, previa presentación del certificado de cumplimiento del contratista firmado por
el supervisor, sin que el monto total de los servicios prestados pueda exceder la cuantía
total del contrato.</t>
  </si>
  <si>
    <t>Hasta el 21 de diciembre de 2021, desde la
expedición del registro presupuestal, aprobación de la garantía y la firma del acta de inicio.</t>
  </si>
  <si>
    <t>ORLANDO MATEUS LÓPEZ - LUIS ALEJANDRO BEJARANO NOVOA</t>
  </si>
  <si>
    <t>262-2021</t>
  </si>
  <si>
    <t>INGEAL S.A.</t>
  </si>
  <si>
    <t>Contratar la revitalización del equipo UPS APC Symetra de propiedad de Función Pública y la garantía extendida de fábrica y el soporte para dicho equipo, acorde a lo detallado en la Ficha Técnica</t>
  </si>
  <si>
    <t>Función Pública pagará el valor del contrato en un (1) único pago en pesos colombianos, previa entrega de la UPS revitalizada y la documentación de la garantía extendida y soporte para la entidad hasta el 31 de diciembre de 2022, y el trámite de ingreso al almacén. (En cumplimiento cronograma establecido, entrega y recibo a satisfacción de parte del supervisor)</t>
  </si>
  <si>
    <t>Hasta el 31 de diciembre del 2021, contado a partir de la fecha del acta de inicio, previo perfeccionamiento del mismo, expedición del registro presupuestal y aprobación de pólizas.</t>
  </si>
  <si>
    <t>261-2021</t>
  </si>
  <si>
    <t>SIGLO DATA SAS</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</si>
  <si>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</si>
  <si>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demás que requiera el supervisor, sin que el monto total de los servicios prestados pueda exceder la cuantía total del mismo.
El primer pago y aquellos que se efectúen por fracción de mes serán liquidados de manera proporcional con el servicio prestado, teniendo como base el valor mensual y el número de días que haya ejecutado el objeto del presente contrato. El cálculo del valor día se obtendrá de dividir el valor del mes en 30.
El Departamento Administrativo de la Función Pública como requisito previo para autorizar los pagos del contrato, verificará:
1. Informe escrito del supervisor en el cual detalle el recibido a satisfacción del servicio objeto del contrato.
2. La factura Electrónica y el Código CUFE para la validación de la factura ante la DIAN, conforme a los requisitos señalados en el artículo 617 Estatuto Tributario.</t>
  </si>
  <si>
    <t>Hasta veinticuatro (24) de diciembre de 2021 y/o hasta agotar el presupuesto, lo que primero ocurra. El plazo inicia a partir del perfeccionamiento del contrato, expedición del registro presupuestal y aprobación de pólizas</t>
  </si>
  <si>
    <t>CPS-254-2021</t>
  </si>
  <si>
    <t>CINDY LORENA PEREZ LOPEZ</t>
  </si>
  <si>
    <t>Prestar los servicios profesionales en la Dirección de Participación, Transparencia y Servicio al Ciudadano de Función Pública, para apoyar el desarrollo, socialización y seguimiento de lineamientos e instrumentos que permitan la articulación de las acciones requeridas para incorporar el enfoque de Estado abierto como eje de las políticas a cargo de la Dirección.</t>
  </si>
  <si>
    <t>Función Pública cancelará el valor total del contrato en CUATRO (4) pagos, así:
a) Tres (3) pagos mensuales por valor de OCHO MILLONES OCHOCIENTOS MIL PESOS ($8.800.000) M/CTE, con corte al último día calendario del correspondiente mes.
b) Un último pago por valor de CINCO MILLONES OCHOCIENTOS SESENTA Y SEIS MIL SEISCIENTOS SESENTA Y SEIS PESOS ($5´866.666) M/CTE, con corte al 20 de diciembre de 2021.
Los pagos estarán sujetos a la presentación del informe de ejecución correspondiente, así como el cumplimiento de los productos que correspondan al periodo y la expedición del certificado de cumplimiento por parte del supervisor.</t>
  </si>
  <si>
    <t>Hasta el día 20 de diciembre de 2021, contado a partir del perfeccionamiento del mismo, expedición del registro presupuestal y la activación de la ARL.</t>
  </si>
  <si>
    <t>CPS-263-2021</t>
  </si>
  <si>
    <t>EDWIN JAVIER DIAZ BLANCO</t>
  </si>
  <si>
    <t>Prestar servicios profesionales en la Oficina de Tecnologías de la Información y las Comunicaciones de Función Pública para apoyar el desarrollo, implementación, soporte y mantenimiento permanentes de los componentes tecnológicos en lenguaje PHP que se requieran en el marco del proyecto de rediseño de la Red de Servidores Públicos.</t>
  </si>
  <si>
    <t>Función Pública cancelará el valor total de cada contrato en cuatro (4) pagos, así: a) Un (1) primer pago el último día calendario del mes de septiembre de septiembre por valor de DOS MILLONES QUINIENTOS MIL ($ 2.500.000), Incluido IVA.
b) Dos (2) pagos mensuales por valor de SIETE MILLONES QUINIENTOS MIL PESOS MCTE ($7.500.000) incluido IVA, con corte al último día calendario del correspondiente a los meses de octubre y noviembre.
c) Un (1) pago a la finalización del contrato por la suma de CINCO MILLONES DE PESOS MCTE ($5.000.000) incluido IVA, con corte al último día de prestación de servicio del mes de diciembre.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</si>
  <si>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CPS-264-2021</t>
  </si>
  <si>
    <t>AUGUSTO ALBERTO DAVID MEZA</t>
  </si>
  <si>
    <t>Prestar servicios profesionales en la Oficina de Tecnologías de la Información y las Comunicaciones de Función Pública para apoyar la implementación de cursos que se requieran en el marco del proyecto de la Red de Servidores Públicos y el soporte y mantenimiento de la plataforma Moodle.</t>
  </si>
  <si>
    <t>Función Pública cancelará el valor total del contrato en tres (3) pagos, así:
a) Un (1) pago inicial por la suma de DOS MILLONES DE PESOS ($2.000.000) M/CTE, corte al último día calendario del correspondiente mes de septiembre
b) Dos (2) pagos por SEIS MILLONES DE PESOS ($6.000.000) M/CTE, con corte al último día calendario de los meses de octubre y noviembre.
Los pagos estarán sujetos a la presentación del informe de ejecución correspondiente, así como el cumplimiento de los productos que correspondan al periodo y la expedición del certificado de cumplimiento por parte del supervisor.</t>
  </si>
  <si>
    <t>Hasta el día treinta (30) de noviembre de 2021, contado a partir del perfeccionamiento del mismo, expedición del registro presupuestal y la activación de la ARL.</t>
  </si>
  <si>
    <t>CPS-248-2021</t>
  </si>
  <si>
    <t>EDUARDO ARANGO TRUJILLO</t>
  </si>
  <si>
    <t>Prestar servicios profesionales en la Subdirección de Función Pública para apoyar labores de seguimiento a la gestión institucional, acompañamiento al procedimiento de instrumentalización de las políticas a cargo de la entidad, y en el seguimiento al producto de “documentos normativos” del proyecto de inversión de políticas</t>
  </si>
  <si>
    <t xml:space="preserve"> Función Pública cancelará el valor total de cada contrato en cinco (5) pagos, así: 
a) Un primer pago por valor de UN MILLÓN DE PESOS ($1.000.000) M/CTE, con corte al último día calendario del mes de agosto de 2021. 
b) Tres (3) pagos mensuales por valor de SIETE MILLONES QUINIENTOS MIL PESOS ($7.500.000) M/CTE, con corte al último día calendario del correspondiente mes. 
c) Un (1) pago a la finalización del contrato por la suma de CUATRO MILLONES QUINIENTOS MIL PESOS ($4.500.000)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t>
  </si>
  <si>
    <t xml:space="preserve">El plazo de ejecución del contrato será hasta el día dieciocho (18) de diciembre de 2021, contado a partir del perfeccionamiento del mismo, expedición del registro presupuestal y la activación de la ARL. </t>
  </si>
  <si>
    <t>SARA PAOLA OROZCO</t>
  </si>
  <si>
    <t>CPS-257-2021</t>
  </si>
  <si>
    <t>NARCY AURISTELA ISCALA TOBITO</t>
  </si>
  <si>
    <t>Prestar servicios profesionales en la Oficina de Tecnologías de la Información y las Comunicaciones de Función Pública, para apoyar el soporte, la verificación de la documentación de los Sistema de Información y las pruebas de los sistemas SUIT 4.0, SIGEP II, FURAG 3.0, y demás sistemas que le sean asignados.</t>
  </si>
  <si>
    <t>Función Pública cancelará el valor total de cada contrato en cuatro (4) pagos, así:
a) Tres (3) pagos mensuales, por valor de SEIS MILLONES CUATROCIENTOS SESENTA MIL NOVECIENTOS VEINTICINCO PESOS ($ 6.460.925) M/CTE, con corte al último día calendario del correspondiente mes.
b)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</si>
  <si>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OIRIS OLMOS SOSA</t>
  </si>
  <si>
    <t>CPS-259-2021</t>
  </si>
  <si>
    <t>LUZ OMAIRA ARDILA MEJIA</t>
  </si>
  <si>
    <t>Prestar servicios profesionales en la Oficina de Tecnologías de la información y las Comunicaciones de Función Pública, para apoyar las actividades relacionadas con la migración de datos de SIGEP I a SIGEP II y apoyar la estabilización de este último sistema</t>
  </si>
  <si>
    <t>Función Pública cancelará el valor total de cada contrato en CUATRO (4) pagos, así:
a) Un primer pago por valor de SEIS MILLONES NOVECIENTOS OCHENTA Y TRES MIL CUATROCIENTOS CUARENTA Y OCHO PESOS ($6’983.448) M/CTE
b) Dos (2) pagos mensuales, por valor de NUEVE MILLONES CIENTO OCHO MIL OCHOCIENTOS CUARENTA Y CINCO PESOS ($9’108.845) M/CTE, con corte al último día calendario del correspondiente mes.
c) Un (1) pago a la finalización del contrato por la suma de SEIS MILLONES SETENTA Y DOS MIL QUINIENTOS SESENTA Y TRES PESOS ($ 6.072.563) M/CTE.
Los pagos estarán sujetos a la presentación del informe de ejecución correspondiente, así como el cumplimiento de los productos que correspondan al periodo y la expedición del certificado de cumplimiento por parte del supervisor.</t>
  </si>
  <si>
    <t>CPS-252-2021</t>
  </si>
  <si>
    <t>JOSE MANUEL ERASO JURADO</t>
  </si>
  <si>
    <t>Prestar servicios profesionales en la Oficina de Tecnologías de la Información y las Comunicaciones de la Función Pública para apoyar la implementación de la política de gobierno digital específicamente en los aspectos relacionados con gobierno y gestión de TI en Función Pública.</t>
  </si>
  <si>
    <t>Función Pública cancelará el valor total de cada contrato en cuatro (4) pagos, así:
a) Tres (3) pagos mensuales, por valor de NUEVE MILLONES CIENTO OCHO MIL OCHOCIENTOS CUARENTA Y CINCO PESOS ($9.108.845) M/CTE incluido IVA y demás gastos asociados a la ejecución del contrato.
b) Un (1) pago a la finalización del contrato por la suma de SEIS MILLONES SETENTA Y DOS MIL QUINIENTOS SESENTA Y TRES PESOS ($6.072.563)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en caso de que aplique y la expedición del certificado de cumplimiento por parte del supervisor.</t>
  </si>
  <si>
    <t>CPS-265-2021</t>
  </si>
  <si>
    <t>ADRIANO EDUVAR OSORIO OROZCO</t>
  </si>
  <si>
    <t>Prestación de servicios de apoyo a la gestión en la Oficina de Tecnologías de la
Información y las Comunicaciones de Función Pública, para apoyar la
documentación y soporte de los Sistema de Información que le sean asignados.</t>
  </si>
  <si>
    <t>Función Pública cancelará el valor total de cada contrato en cuatro (4) pagos, así: a) Un primer pago por valor de SETECIENTOS CUARENTA Y UN MIL CUATROCIENTOS DIECISIETE PESOS ($741.417) M/CTE, incluidos impuestos y demás gastos asociados a la ejecución del contrato.
b) Dos (2) pagos mensuales, por valor de DOS MILLONES DOSCIENTOS VEINTICUATRO MIL DOSCIENTOS CINCUENTA Y TRES PESOS ($2’224.253) M/CTE, incluidos impuestos y demás gastos asociados a la ejecución del contrato.
c) con corte al último día calendario del correspondiente mes.
d) Un (1) pago a la finalización del contrato por la suma de UN MILLON CUATROCIENTOS OCHENTA Y DOS MIL OCHOCIENTOS TREINTA Y CINCO PESOS ($1’482.835)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t>
  </si>
  <si>
    <t>CENCOSUD COLOMBIA S.A</t>
  </si>
  <si>
    <t xml:space="preserve">Adquisición de cámaras de video WEBCAM USB 2,0 y diademas de tipo USB H390 con Micrófono y tipo XUE USB 2,0 con Micrófono Giratorio,  para el uso en transmisiones virtuales o televisivas en el cubrimiento de reuniones, asesorías y demás consultas  brindas por parte del Departamento Administrativo de la Función Pública </t>
  </si>
  <si>
    <t xml:space="preserve">Función Pública pagará el valor del contrato en un (1) solo pago, por un valor estimado de VEINTICUATRO MILLONES QUINIENTOS SETENTA Y CUATRO MIL CUATROCIENTOS PESOS ($24’574.400,00)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  
Todos los pagos estarán sujetos al Programa Anual Mensualizado de Caja P.A.C. y al cumplimiento de los procedimientos presupuestales.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y la desagregación de los bienes y/o servicios que conforman el valor facturado cuando no esté en la factura.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5.  Expedición del certificado de recibido a satisfacción por parte del Supervisor del contrato, sin que el monto total de los servicios prestados pueda exceder la cuantía total del contrato. 6.  Ingreso al Almacén si es el caso. 
El contratista debe expedir y enviar su factura electrónica conforme a las Circulares Externas 016 y 019 suscritas por el Administrador de SIIF Nación, para ser aprobadas por el Supervisor en el Software Olimpia IT. </t>
  </si>
  <si>
    <t>El Plazo de Ejecución del Contrato será de sesenta (60) días calendario, contado a partir de la expedición del registro presupuestal y dando cumplimiento al protocolo de bioseguridad, siendo el caso que la entrega se realizare dentro del tiempo de aislamiento selectivo decretado por el Gobierno Nacional. En todo caso el Contratista deberá entregar los bienes a adquirir a más tardar, en la sede de la entidad, dentro de los quince (15) días calendario, siguientes al perfeccionamiento del contrato.</t>
  </si>
  <si>
    <t>CPS-253-2021</t>
  </si>
  <si>
    <t>SERGIO LUIS RODRIGUEZ SOCARRAS</t>
  </si>
  <si>
    <t>Prestar servicios profesionales en la Secretaría General de Función Pública, desde el punto de vista financiero y administrativo, para apoyar el seguimiento y ejecución de los recursos de los proyectos de inversión.</t>
  </si>
  <si>
    <t>Función Pública cancelará el valor total de cada contrato en cuatro (4) pagos, así: a) Tres (3) pagos mensuales, por valor de SEIS MILLONES DE PESOS ($6´000.000) M/CTE, con corte al último día calendario del correspondiente mes.
b) Un (1) pago a la finalización del contrato por la suma de CUATRO MILLONES DE PESOS ($4.000.000) M/CTE.
Los pagos estarán sujetos a la presentación del informe de ejecución correspondiente, así como el cumplimiento de los productos que correspondan al periodo, y la expedición del certificado de cumplimiento por parte del supervisor.</t>
  </si>
  <si>
    <t>JOSE FERNANDO CEBALLOS</t>
  </si>
  <si>
    <t>CPS-258-2021</t>
  </si>
  <si>
    <t>LAURA FUENTES OBANDO</t>
  </si>
  <si>
    <t>Prestar servicios profesionales en la Secretaría General de Función Pública para apoyar el seguimiento jurídico y administrativo de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</si>
  <si>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Función Pública cancelará el valor total del presente contrato en cuatro (4) pagos, así:
a) Tres (3) pagos mensuales, por valor de SEIS MILLONES CIENTO CUARENTA Y TRES MIL PESOS ($6´143.000) M/CTE, con corte al último día calendario del correspondiente mes.
b) Un (1) pago a la finalización del contrato por la suma de CUATRO MILLONES NOVENTA Y CINCO MIL TRESCIENTOS TREINTA TRES PESOS ($4.095.333) M/CTE.
Los pagos estarán sujetos a la presentación del informe de ejecución correspondiente, así como el cumplimiento de los productos que correspondan al periodo, y la expedición del certificado de cumplimiento por parte del supervisor.</t>
  </si>
  <si>
    <t>CPS-255-2021</t>
  </si>
  <si>
    <t>JOSE NELSON AARON MONSALVO</t>
  </si>
  <si>
    <t>Prestar los Servicios Profesionales en la Dirección Jurídica, para apoyar las actividades del gestor normativo, en la actualización de la normativa, jurisprudencia y demás documentos relativos al sector Función Pública que se deban concordar,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</si>
  <si>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CUATRO (4) pagos, así:
a) Tres (3) pagos mensuales, por valor de TRES MILLONES SETECIENTOS SIETE MIL OCHENTA Y OCHO PESOS ($3.707.088) M/CTE, con corte al último día calendario del correspondiente mes.
b) Un (1) pago a la finalización del contrato por la suma de DOS MILLONES CUATROCIENTOS SETENTA Y UN MIL TRESCIENTOS NOVENTA Y DOS PESOS ($2.471.392) M/CTE.</t>
  </si>
  <si>
    <t>EDITORIAL LA UNIDAD S A</t>
  </si>
  <si>
    <t>Contratar la prestación del servicio de publicación impresa de avisos</t>
  </si>
  <si>
    <t xml:space="preserve">Función Pública pagará de acuerdo con el servicio prestado, previa presentación de la constancia de publicación del aviso, presentación de la factura y expedición del certificado de recibido a satisfacción por el supervisor del contrato, sin que el monto total de los servicios prestados pueda exceder la cuantía total del mismo. 
Todos los pagos estarán sujetos al Programa Anual Mensualizado de Caja P.A.C. y al cumplimiento de los procedimientos presupuestales.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y la desagregación de los bienes y/o servicios que conforman el valor facturado cuando no esté en la factura.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5. Expedición del certificado de recibido a satisfacción por parte del Supervisor del contrato, sin que el monto total de los servicios prestados pueda exceder la cuantía total del contrato. 6. Ingreso al Almacén si es el caso. 
El contratista debe expedir y enviar su factura electrónica conforme a las Circulares Externas 016 y 019 suscritas por el Administrador de SIIF Nación, para ser aprobadas por el Supervisor en el Software Olimpia IT. </t>
  </si>
  <si>
    <t>El plazo de ejecución del Contrato será de tres meses (3) contados a partir de la expedición del registro presupuestal</t>
  </si>
  <si>
    <t xml:space="preserve">CLAUDIA LILIANA TIRADO ALARCÓN  </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</si>
  <si>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</si>
  <si>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VEINTE MILLONES DE PESOS ($20’000.000,00)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</si>
  <si>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Será de sesenta (60) días calendario, contado a partir de la expedición del registro presupuestal. En todo caso el Contratista deberá entregar al Departamento Administrativo de la Función Pública, los bienes a más tardar dentro de los treinta (30) días calendario siguientes, a la fecha de la colocación de la Orden de Compra en la Tienda Virtual del Estado Colombiano.</t>
  </si>
  <si>
    <t>270-2021</t>
  </si>
  <si>
    <t>ORACLE COLOMBIA LTDA</t>
  </si>
  <si>
    <t>Contratar la actualización y renovación del servicio de soporte del Software Update License and Support (SULS) para todo el licenciamiento Oracle y los Servicios de Soporte Técnico de Hardware Oracle Premier Support for Systems para los dos (2) equipos ODA que posee Función Pública, de conformidad con los lineamientos establecidos en el Instrumento de Agregación de Demanda suscrito por Colombia Compra Eficiente.</t>
  </si>
  <si>
    <t>Función Pública pagará el valor del Contrato, de conformidad con las condiciones estipuladas en el Instrumento de Agregación de Demanda suscrito por la Agencia Nacional de Contratación Pública - Colombia Compra Eficiente, para los servicios Oracle,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Un (1) pago por valor de MIL DOS MILLONES NOVECIENTOS CINCUENTA Y SIETE MIL SEISCIENTOS DIECISIETE PESOS ($1.002.957.617,00) M/CTE, incluido IVA y demás gastos asociados a la ejecución del contrato previa entrega de la carta de activación de los códigos identificadores y presentación de la respectiva factura, expedición del certificado de recibido a satisfacción por parte del Supervisor del Contrato.</t>
  </si>
  <si>
    <t>Hasta el 31 de diciembre de 2021, previo perfeccionamiento, expedición del registro presupuestal y aprobación de pólizas.</t>
  </si>
  <si>
    <t>RAFAEL HUMBERTO RODRIGUEZ BARRIOS</t>
  </si>
  <si>
    <t>CPS-273-2021</t>
  </si>
  <si>
    <t>OTTO JAVIER BERMUDEZ ROJAS</t>
  </si>
  <si>
    <t>Prestar servicios profesionales en la Oficina de Tecnologías de la información y las Comunicaciones de Función Pública, para apoyar la migración de datos de SIGEP I a SIGEP II.</t>
  </si>
  <si>
    <t>Función Pública cancelará el valor total de cada contrato en tres (3) pagos, así:
a) Dos (2) pagos mensuales, por valor de NUEVE MILLONES CIENTO OCHO MIL OCHOCIENTOS CUARENTA Y CINCO PESOS ($9’108.845) M/CTE y demás gastos asociados a la ejecución del contrato con corte al último día calendario del correspondiente mes.
b) Un (1) pago a la finalización del contrato por la suma de SEIS MILLONES TRESCIENTOS SETENTA Y SEIS MIL CIENTO NOVENTA Y DOS PESOS ($ 6.376.192)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</si>
  <si>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del mismo, expedición del registro presupuestal y la activación de la ARL.</t>
  </si>
  <si>
    <t>CPS-266-2021</t>
  </si>
  <si>
    <t>EDDIE MANUEL BAUTISTA BUSTAMANTE</t>
  </si>
  <si>
    <t>Prestar servicios profesionales en la Oficina de Tecnologías de la Información y las Comunicaciones de Función Pública para apoyar el desarrollo, implementación, soporte y mantenimiento permanente de los componentes tecnológicos en lenguaje JAVA que se requieran en el marco del proyecto de la Red de Servidores Públicos.</t>
  </si>
  <si>
    <t>Función Pública cancelará el valor total de cada contrato en cuatro (4) pagos, así:
a) Un (1) pago a la finalización del mes septiembre por la suma de OCHOCIENTOS SESENTA Y CUATRO MIL NOVECIENTOS SESENTA Y SEIS PESOS ($ 864.966) M/CTE.
b) Dos (2) pagos mensuales por valor de TRES MILLONES SETECIENTOS SIETE MIL PESOS ($3.707.000) M/CTE, con corte al último día calendario del correspondiente mes.
c) Un (1) pago a la finalización del contrato por la suma de DOS MILLONES CUATROCIENTOS SETENTA Y UN MIL TRESCIENTOS TREINTA Y TRES PESOS ($ 2.471.333) M/CTE.
En cada caso los valores incluyen impuestos y demás gastos asociados a la ejecución del contrato.</t>
  </si>
  <si>
    <r>
      <rPr>
        <b/>
        <sz val="15"/>
        <rFont val="Arial"/>
        <family val="2"/>
      </rPr>
      <t>33321</t>
    </r>
    <r>
      <rPr>
        <sz val="15"/>
        <rFont val="Arial"/>
        <family val="2"/>
      </rPr>
      <t xml:space="preserve"> </t>
    </r>
  </si>
  <si>
    <t>Hasta el día (20) veinte de diciembre de 2021, contado a partir del perfeccionamiento del mismo, expedición del registro presupuestal y la activación de la ARL.</t>
  </si>
  <si>
    <t>CPS-272-2021</t>
  </si>
  <si>
    <t>WILLIAM MANUEL VARGAS ROBLES</t>
  </si>
  <si>
    <t>Prestar servicios profesionales en la Oficina de Tecnologías de la Información y las Comunicaciones de Función Pública para apoyar la gestión y orientación metodológica de las actividades requeridas para desarrollo, implementación, y puesta en producción del proyecto de la Red de Servidores Públicos y de los proyectos y sistemas de información que se le asignen.</t>
  </si>
  <si>
    <t>Función Pública cancelará el valor total de cada contrato en tres (3) pagos, así:
a) Dos (2) pago mensual por valor de SEIS MILLONES CUATROCIENTOS MIL PESOS ($6.400.000) M/CTE, con corte al último día calendario correspondiente al mes de octubre y noviembre.
b) Un (1) pago a la finalización del contrato por la suma de CUATRO MILLONES DOSCIENTOS SESENTA Y SEIS MIL SEICIENTOS SESENTA Y SEIS PESOS ($4.266.666) M/CTE, con corte al último día de prestación de servicio del mes de diciembre.
En cada caso los valores incluyen impuestos y demás gastos asociados a la ejecución del contrato.</t>
  </si>
  <si>
    <t>CPS-269-2021</t>
  </si>
  <si>
    <t>ENRIQUE LUIS JIMENEZ VENCE</t>
  </si>
  <si>
    <t>Prestar los servicios profesionales en la Subdirección del Departamento Administrativo de la Función Pública para apoyar en el seguimiento técnico al cumplimiento de las metas y ejecución de recursos asociados al producto de “Servicio de información de gestión pública” y en la implementación de la Fase IV del Costumer Relationship Management (CRM) en los procesos y dependencias del Departamento.</t>
  </si>
  <si>
    <t>El Departamento Administrativo de la Función Pública cancelará el valor total de cada contrato en cuatro (4) pagos, así:
a) Un primer pago por valor de UN MILLON SETECIENTOS CINCUENTA MIL PESOS ($1.750.000) M/CTE, con corte al último día calendario del mes de septiembre de 2021.
b) Dos (2) pagos mensuales por valor de SIETE MILLONES QUINIENTOS MIL PESOS ($7.500.000) M/CTE, con corte al último día calendario del correspondiente mes.
c) Un (1) pago a la finalización del contrato por la suma de CINCO MILLONES DE PESOS ($5.000.000) M/CTE.
En cada caso los valores incluyen impuestos y demás gastos asociados a la ejecución del contrato.
Todos los pagos estarán sujetos al Programa Anual Mensualizado de Caja P.A.C. y al cumplimiento de los procedimientos presupuestales.</t>
  </si>
  <si>
    <t>CPS-271-2021</t>
  </si>
  <si>
    <t>MARIA DE LOS ANGELES PASCUAL</t>
  </si>
  <si>
    <t>Prestar los servicios profesionales en la Oficina de Tecnologías de la Información y las Comunicaciones de Función Pública para apoyar jurídicamente los aspectos relacionados con los procesos contractuales, así como apoyar la revisión de temas legales y jurídicos asociados a los contratos con cargo a recursos de la OTIC o donde la OTIC preste su apoyo técnico.</t>
  </si>
  <si>
    <t>Función Pública cancelará el valor total de cada contrato en tres (3) pagos, así:
-Un primer pago por valor de SIETE MILLONES SEISCIENTOS DIECISEIS MIL PESOS ($7.616.000,00) M/CTE, incluido IVA y demás gastos asociados a la ejecución del contrato, correspondiente a la sumatoria de los dos últimos días de septiembre 29 y 30 de 2021 más los días correspondientes al mes completo de octubre de 2021.
-Un (1) pago mensual, por valor de SIETE MILLONES CIENTO CUARENTA MIL PESOS ($ 7.140.000) M/CTE, incluidos IVA y demás gastos asociados a la ejecución del contrato, con corte al último día calendario del mes de noviembre de 2021.
-Un (1) pago a la finalización del contrato por la suma de CUATRO MILLONES SETECIENTOS SESENTA MIL PESOS ($ 4.760.000,00) M/CTE, incluido IVA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t>
  </si>
  <si>
    <t>CPS-275-2021</t>
  </si>
  <si>
    <t>MARIA CAMILA VILLA MOSQUERA</t>
  </si>
  <si>
    <t>Prestar los servicios profesionales de abogado en la Dirección Jurídica para apoyar las actividades del Gestor Normativo, en la tematización de jurisprudencia, conceptos, actualización de la normativa, jurisprudencia y demás documentos relativos al sector Función Pública que se deban concordar, así como brindar apoyo en la elaboración de conceptos jurídicos.</t>
  </si>
  <si>
    <t>Función Pública cancelará el valor total de cada contrato en (3) pagos, así:
a) Un primer pago por valor de CUATRO MILLONES TRESCIENTOS VEINTE MIL PESOS ($4´320.000) M/CTE, con corte al último día calendario del mes de octubre b) Un segundo pago por valor de CUATRO MILLONES OCHOCIENTOS MIL PESOS ($4´800.000) M/CTE, con corte al último día calendario del correspondiente mes.
c) Un (1) pago a la finalización del contrato por la suma de TRES MILLONES DOSCIENTOS MIL PESOS ($3´200.000) M/CTE.
El Departamento Administrativo de la Función Pública como requisito previo para autorizar los pagos del contrato, verificará:</t>
  </si>
  <si>
    <t>Será con fecha de inicio el cuatro (4) de octubre y hasta el día veinte (20) de diciembre de 2021, contado a partir del perfeccionamiento del mismo, expedición del registro presupuestal y la activación de la ARL.</t>
  </si>
  <si>
    <t>268-2021</t>
  </si>
  <si>
    <t>SUMIMAS SAS</t>
  </si>
  <si>
    <t>Adquisición de equipos de cómputo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</si>
  <si>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CCENEG-018-1-2019, para la compra o alquiler de Equipos Tecnológicos y Periféricos en las entidades del Estado, previa presentación de la respectiva factura, ingreso al almacén y expedición del certificado de recibido a satisfacción por parte del Supervisor del Contrato, sin que el monto total de los adquiridos pueda exceder la cuantía total del contrato.</t>
  </si>
  <si>
    <t>Hasta el veinte (20) de diciembre del 2021</t>
  </si>
  <si>
    <t>EDGAR ALEXANDER PRIETO</t>
  </si>
  <si>
    <t>267-2021</t>
  </si>
  <si>
    <t>HARDWARE ASESORIAS SOFTWARE LTDA</t>
  </si>
  <si>
    <t>JULIAN MAURICIO MARTINEZ A - Coordinador Grupo Gestion Administrativa 
Luz Dary Cuevas Muñoz - Coordinadora Grupo de Gestión Contractual</t>
  </si>
  <si>
    <t>276-2021</t>
  </si>
  <si>
    <t>PANAMERICANA LIBRERÍA Y PAPELERÍA S.A.</t>
  </si>
  <si>
    <t>Adquisición de dispositivos digitales y sus accesorios para cubrimiento de eventos, de conformidad con los lineamientos establecidos en la Tienda Virtual del Estado Colombiano – Grandes Superficies.</t>
  </si>
  <si>
    <t>Función Pública pagará el valor del contrato en un (1) solo pago, por un valor estimado de VEINTICINCO MILLONES TRESCIENTOS NOVENTA Y DOS MIL CIENTO UN PESOS ($25’392.101,00)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</si>
  <si>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237-2021</t>
  </si>
  <si>
    <t>CONSORCIO IP-INSOL 2020</t>
  </si>
  <si>
    <t>Contratar el servicio de mantenimiento preventivo y correctivo a todo costo de los sistemas de
iluminación, redes normal y regulada, de la subestación eléctrica y sus componentes (incluyendo
bolsa de repuestos), del edificio sede del Departamento Administrativo de la Función Pública.</t>
  </si>
  <si>
    <t>Función Pública pagará el valor del Contrato, mediante pagos parciales de acuerdo a los servicios
prestados y facturados, de cada uno de los mantenimientos preventivos y correctivos a todo costo,
que se requieran durante el plazo de ejecución, dentro de los treinta (30) días siguientes al acta
de recibo a satisfacción del objeto contractual suscrita por el supervisor del contrato, previo
cumplimiento de los trámites administrativos y financieros a que haya lugar.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t>
  </si>
  <si>
    <t>Hasta el quince (15) de diciembre del 2021 y/o hasta agotar
recursos, lo que primero ocurra, contado a partir del perfeccionamiento del mismo, previa expedición
del registro presupuestal, aprobación de garantías y suscripción del Acta de 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</si>
</sst>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7" formatCode="00"/>
    <numFmt numFmtId="178" formatCode="000"/>
  </numFmts>
  <fonts count="117"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32"/>
      <color rgb="FFFF0000"/>
      <name val="Calibri"/>
      <family val="2"/>
      <scheme val="minor"/>
    </font>
    <font>
      <b/>
      <sz val="48"/>
      <name val="Arial"/>
      <family val="2"/>
    </font>
    <font>
      <b/>
      <sz val="28"/>
      <name val="Arial"/>
      <family val="2"/>
    </font>
    <font>
      <b/>
      <sz val="18"/>
      <color theme="1"/>
      <name val="Arial"/>
      <family val="2"/>
    </font>
    <font>
      <b/>
      <sz val="20"/>
      <color theme="1"/>
      <name val="Arial"/>
      <family val="2"/>
    </font>
    <font>
      <b/>
      <sz val="18"/>
      <color theme="1"/>
      <name val="Calibri"/>
      <family val="2"/>
      <scheme val="minor"/>
    </font>
    <font>
      <b/>
      <strike/>
      <sz val="18"/>
      <name val="Arial"/>
      <family val="2"/>
    </font>
    <font>
      <b/>
      <strike/>
      <sz val="15"/>
      <name val="Arial"/>
      <family val="2"/>
    </font>
    <font>
      <strike/>
      <sz val="15"/>
      <name val="Arial"/>
      <family val="2"/>
    </font>
    <font>
      <b/>
      <sz val="36"/>
      <color theme="0"/>
      <name val="Calibri"/>
      <family val="2"/>
      <scheme val="minor"/>
    </font>
    <font>
      <b/>
      <sz val="36"/>
      <color rgb="FFFF0000"/>
      <name val="Calibri"/>
      <family val="2"/>
      <scheme val="minor"/>
    </font>
    <font>
      <sz val="36"/>
      <color rgb="FF002060"/>
      <name val="Arial Narrow"/>
      <family val="2"/>
    </font>
    <font>
      <b/>
      <sz val="22"/>
      <color theme="0"/>
      <name val="Arial"/>
      <family val="2"/>
    </font>
    <font>
      <b/>
      <sz val="24"/>
      <color rgb="FF002060"/>
      <name val="Arial"/>
      <family val="2"/>
    </font>
    <font>
      <b/>
      <sz val="32"/>
      <color rgb="FF002060"/>
      <name val="Arial"/>
      <family val="2"/>
    </font>
    <font>
      <b/>
      <strike/>
      <sz val="22"/>
      <name val="Arial"/>
      <family val="2"/>
    </font>
    <font>
      <b/>
      <sz val="48"/>
      <name val="Calibri"/>
      <family val="2"/>
      <scheme val="minor"/>
    </font>
    <font>
      <sz val="48"/>
      <name val="Calibri"/>
      <family val="2"/>
      <scheme val="minor"/>
    </font>
    <font>
      <sz val="10"/>
      <color indexed="8"/>
      <name val="MS Sans Serif"/>
      <family val="2"/>
    </font>
    <font>
      <sz val="10"/>
      <name val="Arial Narrow"/>
      <family val="2"/>
    </font>
    <font>
      <sz val="16"/>
      <color rgb="FFFF0000"/>
      <name val="Calibri"/>
      <family val="2"/>
      <scheme val="minor"/>
    </font>
    <font>
      <b/>
      <strike/>
      <sz val="28"/>
      <name val="Arial"/>
      <family val="2"/>
    </font>
    <font>
      <b/>
      <strike/>
      <sz val="20"/>
      <color theme="1"/>
      <name val="Arial"/>
      <family val="2"/>
    </font>
    <font>
      <b/>
      <strike/>
      <sz val="20"/>
      <name val="Arial"/>
      <family val="2"/>
    </font>
    <font>
      <b/>
      <strike/>
      <sz val="22"/>
      <color theme="0"/>
      <name val="Arial"/>
      <family val="2"/>
    </font>
    <font>
      <b/>
      <sz val="48"/>
      <color theme="1"/>
      <name val="Arial"/>
      <family val="2"/>
    </font>
    <font>
      <b/>
      <sz val="48"/>
      <color rgb="FF7030A0"/>
      <name val="Arial"/>
      <family val="2"/>
    </font>
    <font>
      <b/>
      <sz val="22"/>
      <color theme="1"/>
      <name val="Arial"/>
      <family val="2"/>
    </font>
    <font>
      <b/>
      <strike/>
      <sz val="48"/>
      <name val="Arial"/>
      <family val="2"/>
    </font>
    <font>
      <sz val="48"/>
      <name val="Arial"/>
      <family val="2"/>
    </font>
    <font>
      <sz val="48"/>
      <color theme="1"/>
      <name val="Arial"/>
      <family val="2"/>
    </font>
    <font>
      <b/>
      <sz val="48"/>
      <color theme="1"/>
      <name val="Calibri"/>
      <family val="2"/>
      <scheme val="minor"/>
    </font>
    <font>
      <strike/>
      <sz val="48"/>
      <name val="Arial"/>
      <family val="2"/>
    </font>
    <font>
      <b/>
      <sz val="48"/>
      <color rgb="FFFF0000"/>
      <name val="Calibri"/>
      <family val="2"/>
      <scheme val="minor"/>
    </font>
    <font>
      <sz val="48"/>
      <color theme="1"/>
      <name val="Calibri"/>
      <family val="2"/>
      <scheme val="minor"/>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249977111117893"/>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s>
  <cellStyleXfs count="193">
    <xf numFmtId="0" fontId="0" fillId="0" borderId="0"/>
    <xf numFmtId="0" fontId="40" fillId="2" borderId="0" applyNumberFormat="0" applyBorder="0" applyAlignment="0" applyProtection="0"/>
    <xf numFmtId="41" fontId="44" fillId="0" borderId="0" applyFont="0" applyFill="0" applyBorder="0" applyAlignment="0" applyProtection="0"/>
    <xf numFmtId="0" fontId="52" fillId="0" borderId="0" applyNumberFormat="0" applyFill="0" applyBorder="0" applyAlignment="0" applyProtection="0"/>
    <xf numFmtId="166"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165" fontId="38" fillId="0" borderId="0" applyFont="0" applyFill="0" applyBorder="0" applyAlignment="0" applyProtection="0"/>
    <xf numFmtId="41" fontId="44" fillId="0" borderId="0" applyFont="0" applyFill="0" applyBorder="0" applyAlignment="0" applyProtection="0"/>
    <xf numFmtId="0" fontId="75" fillId="0" borderId="0"/>
    <xf numFmtId="0" fontId="44" fillId="0" borderId="0"/>
    <xf numFmtId="9" fontId="44"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4" fontId="37" fillId="0" borderId="0" applyFont="0" applyFill="0" applyBorder="0" applyAlignment="0" applyProtection="0"/>
    <xf numFmtId="41" fontId="37" fillId="0" borderId="0" applyFont="0" applyFill="0" applyBorder="0" applyAlignment="0" applyProtection="0"/>
    <xf numFmtId="41" fontId="36" fillId="0" borderId="0" applyFont="0" applyFill="0" applyBorder="0" applyAlignment="0" applyProtection="0"/>
    <xf numFmtId="166" fontId="36" fillId="0" borderId="0" applyFont="0" applyFill="0" applyBorder="0" applyAlignment="0" applyProtection="0"/>
    <xf numFmtId="165" fontId="36" fillId="0" borderId="0" applyFont="0" applyFill="0" applyBorder="0" applyAlignment="0" applyProtection="0"/>
    <xf numFmtId="164" fontId="36" fillId="0" borderId="0" applyFont="0" applyFill="0" applyBorder="0" applyAlignment="0" applyProtection="0"/>
    <xf numFmtId="41" fontId="36" fillId="0" borderId="0" applyFont="0" applyFill="0" applyBorder="0" applyAlignment="0" applyProtection="0"/>
    <xf numFmtId="41" fontId="35" fillId="0" borderId="0" applyFont="0" applyFill="0" applyBorder="0" applyAlignment="0" applyProtection="0"/>
    <xf numFmtId="166"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41" fontId="35" fillId="0" borderId="0" applyFont="0" applyFill="0" applyBorder="0" applyAlignment="0" applyProtection="0"/>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41" fontId="34" fillId="0" borderId="0" applyFont="0" applyFill="0" applyBorder="0" applyAlignment="0" applyProtection="0"/>
    <xf numFmtId="41" fontId="33" fillId="0" borderId="0" applyFont="0" applyFill="0" applyBorder="0" applyAlignment="0" applyProtection="0"/>
    <xf numFmtId="166" fontId="33" fillId="0" borderId="0" applyFont="0" applyFill="0" applyBorder="0" applyAlignment="0" applyProtection="0"/>
    <xf numFmtId="165" fontId="33" fillId="0" borderId="0" applyFont="0" applyFill="0" applyBorder="0" applyAlignment="0" applyProtection="0"/>
    <xf numFmtId="164" fontId="33" fillId="0" borderId="0" applyFont="0" applyFill="0" applyBorder="0" applyAlignment="0" applyProtection="0"/>
    <xf numFmtId="41" fontId="33" fillId="0" borderId="0" applyFont="0" applyFill="0" applyBorder="0" applyAlignment="0" applyProtection="0"/>
    <xf numFmtId="41" fontId="32" fillId="0" borderId="0" applyFont="0" applyFill="0" applyBorder="0" applyAlignment="0" applyProtection="0"/>
    <xf numFmtId="166" fontId="32" fillId="0" borderId="0" applyFont="0" applyFill="0" applyBorder="0" applyAlignment="0" applyProtection="0"/>
    <xf numFmtId="165" fontId="32" fillId="0" borderId="0" applyFont="0" applyFill="0" applyBorder="0" applyAlignment="0" applyProtection="0"/>
    <xf numFmtId="164" fontId="32" fillId="0" borderId="0" applyFont="0" applyFill="0" applyBorder="0" applyAlignment="0" applyProtection="0"/>
    <xf numFmtId="41" fontId="32" fillId="0" borderId="0" applyFont="0" applyFill="0" applyBorder="0" applyAlignment="0" applyProtection="0"/>
    <xf numFmtId="0" fontId="31" fillId="0" borderId="0"/>
    <xf numFmtId="9" fontId="31" fillId="0" borderId="0" applyFont="0" applyFill="0" applyBorder="0" applyAlignment="0" applyProtection="0"/>
    <xf numFmtId="42" fontId="31" fillId="0" borderId="0" applyFont="0" applyFill="0" applyBorder="0" applyAlignment="0" applyProtection="0"/>
    <xf numFmtId="41" fontId="30" fillId="0" borderId="0" applyFont="0" applyFill="0" applyBorder="0" applyAlignment="0" applyProtection="0"/>
    <xf numFmtId="166" fontId="30" fillId="0" borderId="0" applyFont="0" applyFill="0" applyBorder="0" applyAlignment="0" applyProtection="0"/>
    <xf numFmtId="165" fontId="30" fillId="0" borderId="0" applyFont="0" applyFill="0" applyBorder="0" applyAlignment="0" applyProtection="0"/>
    <xf numFmtId="164" fontId="30" fillId="0" borderId="0" applyFont="0" applyFill="0" applyBorder="0" applyAlignment="0" applyProtection="0"/>
    <xf numFmtId="41" fontId="30" fillId="0" borderId="0" applyFont="0" applyFill="0" applyBorder="0" applyAlignment="0" applyProtection="0"/>
    <xf numFmtId="41" fontId="29" fillId="0" borderId="0" applyFont="0" applyFill="0" applyBorder="0" applyAlignment="0" applyProtection="0"/>
    <xf numFmtId="166" fontId="29" fillId="0" borderId="0" applyFont="0" applyFill="0" applyBorder="0" applyAlignment="0" applyProtection="0"/>
    <xf numFmtId="165" fontId="29" fillId="0" borderId="0" applyFont="0" applyFill="0" applyBorder="0" applyAlignment="0" applyProtection="0"/>
    <xf numFmtId="164" fontId="29" fillId="0" borderId="0" applyFont="0" applyFill="0" applyBorder="0" applyAlignment="0" applyProtection="0"/>
    <xf numFmtId="41"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165" fontId="28" fillId="0" borderId="0" applyFont="0" applyFill="0" applyBorder="0" applyAlignment="0" applyProtection="0"/>
    <xf numFmtId="165" fontId="27" fillId="0" borderId="0" applyFont="0" applyFill="0" applyBorder="0" applyAlignment="0" applyProtection="0"/>
    <xf numFmtId="41" fontId="27" fillId="0" borderId="0" applyFont="0" applyFill="0" applyBorder="0" applyAlignment="0" applyProtection="0"/>
    <xf numFmtId="165"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164" fontId="27" fillId="0" borderId="0" applyFont="0" applyFill="0" applyBorder="0" applyAlignment="0" applyProtection="0"/>
    <xf numFmtId="166" fontId="27" fillId="0" borderId="0" applyFont="0" applyFill="0" applyBorder="0" applyAlignment="0" applyProtection="0"/>
    <xf numFmtId="41" fontId="26" fillId="0" borderId="0" applyFont="0" applyFill="0" applyBorder="0" applyAlignment="0" applyProtection="0"/>
    <xf numFmtId="166" fontId="26" fillId="0" borderId="0" applyFont="0" applyFill="0" applyBorder="0" applyAlignment="0" applyProtection="0"/>
    <xf numFmtId="165" fontId="26" fillId="0" borderId="0" applyFont="0" applyFill="0" applyBorder="0" applyAlignment="0" applyProtection="0"/>
    <xf numFmtId="164"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165" fontId="26" fillId="0" borderId="0" applyFont="0" applyFill="0" applyBorder="0" applyAlignment="0" applyProtection="0"/>
    <xf numFmtId="41" fontId="25" fillId="0" borderId="0" applyFont="0" applyFill="0" applyBorder="0" applyAlignment="0" applyProtection="0"/>
    <xf numFmtId="166" fontId="25" fillId="0" borderId="0" applyFont="0" applyFill="0" applyBorder="0" applyAlignment="0" applyProtection="0"/>
    <xf numFmtId="165" fontId="25" fillId="0" borderId="0" applyFont="0" applyFill="0" applyBorder="0" applyAlignment="0" applyProtection="0"/>
    <xf numFmtId="164"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5" fontId="25" fillId="0" borderId="0" applyFont="0" applyFill="0" applyBorder="0" applyAlignment="0" applyProtection="0"/>
    <xf numFmtId="0" fontId="25" fillId="0" borderId="0"/>
    <xf numFmtId="166" fontId="24" fillId="0" borderId="0" applyFont="0" applyFill="0" applyBorder="0" applyAlignment="0" applyProtection="0"/>
    <xf numFmtId="9" fontId="24" fillId="0" borderId="0" applyFont="0" applyFill="0" applyBorder="0" applyAlignment="0" applyProtection="0"/>
    <xf numFmtId="0" fontId="24" fillId="0" borderId="0"/>
    <xf numFmtId="165" fontId="24" fillId="0" borderId="0" applyFont="0" applyFill="0" applyBorder="0" applyAlignment="0" applyProtection="0"/>
    <xf numFmtId="41" fontId="23" fillId="0" borderId="0" applyFont="0" applyFill="0" applyBorder="0" applyAlignment="0" applyProtection="0"/>
    <xf numFmtId="166"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165" fontId="23" fillId="0" borderId="0" applyFont="0" applyFill="0" applyBorder="0" applyAlignment="0" applyProtection="0"/>
    <xf numFmtId="41" fontId="22" fillId="0" borderId="0" applyFont="0" applyFill="0" applyBorder="0" applyAlignment="0" applyProtection="0"/>
    <xf numFmtId="166" fontId="22" fillId="0" borderId="0" applyFont="0" applyFill="0" applyBorder="0" applyAlignment="0" applyProtection="0"/>
    <xf numFmtId="165" fontId="22" fillId="0" borderId="0" applyFont="0" applyFill="0" applyBorder="0" applyAlignment="0" applyProtection="0"/>
    <xf numFmtId="164"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165" fontId="22" fillId="0" borderId="0" applyFont="0" applyFill="0" applyBorder="0" applyAlignment="0" applyProtection="0"/>
    <xf numFmtId="166" fontId="21" fillId="0" borderId="0" applyFont="0" applyFill="0" applyBorder="0" applyAlignment="0" applyProtection="0"/>
    <xf numFmtId="0" fontId="21" fillId="0" borderId="0"/>
    <xf numFmtId="9" fontId="21" fillId="0" borderId="0" applyFont="0" applyFill="0" applyBorder="0" applyAlignment="0" applyProtection="0"/>
    <xf numFmtId="165" fontId="21" fillId="0" borderId="0" applyFont="0" applyFill="0" applyBorder="0" applyAlignment="0" applyProtection="0"/>
    <xf numFmtId="42" fontId="38"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167" fontId="38"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41" fontId="19" fillId="0" borderId="0" applyFont="0" applyFill="0" applyBorder="0" applyAlignment="0" applyProtection="0"/>
    <xf numFmtId="166" fontId="19" fillId="0" borderId="0" applyFont="0" applyFill="0" applyBorder="0" applyAlignment="0" applyProtection="0"/>
    <xf numFmtId="165" fontId="19" fillId="0" borderId="0" applyFont="0" applyFill="0" applyBorder="0" applyAlignment="0" applyProtection="0"/>
    <xf numFmtId="164" fontId="19" fillId="0" borderId="0" applyFont="0" applyFill="0" applyBorder="0" applyAlignment="0" applyProtection="0"/>
    <xf numFmtId="0" fontId="18" fillId="0" borderId="0"/>
    <xf numFmtId="167" fontId="18" fillId="0" borderId="0" applyFont="0" applyFill="0" applyBorder="0" applyAlignment="0" applyProtection="0"/>
    <xf numFmtId="41"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41" fontId="75" fillId="0" borderId="0" applyFont="0" applyFill="0" applyBorder="0" applyAlignment="0" applyProtection="0"/>
    <xf numFmtId="41" fontId="16" fillId="0" borderId="0" applyFont="0" applyFill="0" applyBorder="0" applyAlignment="0" applyProtection="0"/>
    <xf numFmtId="166" fontId="16" fillId="0" borderId="0" applyFont="0" applyFill="0" applyBorder="0" applyAlignment="0" applyProtection="0"/>
    <xf numFmtId="165" fontId="16" fillId="0" borderId="0" applyFont="0" applyFill="0" applyBorder="0" applyAlignment="0" applyProtection="0"/>
    <xf numFmtId="164" fontId="16" fillId="0" borderId="0" applyFont="0" applyFill="0" applyBorder="0" applyAlignment="0" applyProtection="0"/>
    <xf numFmtId="41" fontId="15"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166" fontId="14" fillId="0" borderId="0" applyFont="0" applyFill="0" applyBorder="0" applyAlignment="0" applyProtection="0"/>
    <xf numFmtId="0" fontId="14" fillId="0" borderId="0"/>
    <xf numFmtId="9"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166" fontId="14"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43" fontId="11" fillId="0" borderId="0" applyFont="0" applyFill="0" applyBorder="0" applyAlignment="0" applyProtection="0"/>
    <xf numFmtId="166" fontId="10" fillId="0" borderId="0" applyFont="0" applyFill="0" applyBorder="0" applyAlignment="0" applyProtection="0"/>
    <xf numFmtId="0" fontId="10" fillId="0" borderId="0"/>
    <xf numFmtId="9" fontId="10" fillId="0" borderId="0" applyFont="0" applyFill="0" applyBorder="0" applyAlignment="0" applyProtection="0"/>
    <xf numFmtId="165" fontId="10"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77" fontId="101" fillId="0" borderId="0" applyFill="0">
      <alignment horizontal="center" vertical="center" wrapText="1"/>
    </xf>
    <xf numFmtId="178" fontId="101" fillId="8" borderId="0" applyFill="0" applyProtection="0">
      <alignment horizontal="center" vertical="center"/>
    </xf>
    <xf numFmtId="1" fontId="101" fillId="3" borderId="0" applyFill="0">
      <alignment horizontal="center" vertical="center"/>
    </xf>
    <xf numFmtId="41"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3" fillId="0" borderId="0"/>
    <xf numFmtId="44" fontId="3" fillId="0" borderId="0" applyFont="0" applyFill="0" applyBorder="0" applyAlignment="0" applyProtection="0"/>
    <xf numFmtId="42" fontId="3" fillId="0" borderId="0" applyFont="0" applyFill="0" applyBorder="0" applyAlignment="0" applyProtection="0"/>
    <xf numFmtId="41"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cellStyleXfs>
  <cellXfs count="262">
    <xf numFmtId="0" fontId="0" fillId="0" borderId="0" xfId="0"/>
    <xf numFmtId="0" fontId="42"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3" fillId="0" borderId="0" xfId="0" applyFont="1" applyBorder="1" applyAlignment="1">
      <alignment vertical="center" wrapText="1"/>
    </xf>
    <xf numFmtId="0" fontId="0" fillId="0" borderId="0" xfId="0" applyFont="1" applyFill="1" applyBorder="1" applyAlignment="1">
      <alignment horizontal="center" vertical="center" wrapText="1"/>
    </xf>
    <xf numFmtId="0" fontId="45"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48" fillId="4" borderId="0" xfId="0" applyFont="1" applyFill="1" applyBorder="1" applyAlignment="1">
      <alignment horizontal="center" vertical="center" wrapText="1"/>
    </xf>
    <xf numFmtId="0" fontId="49" fillId="0" borderId="0" xfId="0" applyFont="1" applyBorder="1" applyAlignment="1">
      <alignment horizontal="center" vertical="center" wrapText="1"/>
    </xf>
    <xf numFmtId="0" fontId="43" fillId="0" borderId="0" xfId="0" applyFont="1" applyBorder="1" applyAlignment="1">
      <alignment horizontal="left" vertical="center" wrapText="1"/>
    </xf>
    <xf numFmtId="0" fontId="42" fillId="3" borderId="0" xfId="0" applyFont="1" applyFill="1" applyAlignment="1">
      <alignment horizontal="center" vertical="center" wrapText="1"/>
    </xf>
    <xf numFmtId="0" fontId="42" fillId="0" borderId="2" xfId="0" applyFont="1" applyBorder="1" applyAlignment="1">
      <alignment horizontal="center" vertical="center" wrapText="1"/>
    </xf>
    <xf numFmtId="0" fontId="45" fillId="4" borderId="0" xfId="0" applyFont="1" applyFill="1" applyAlignment="1">
      <alignment vertical="center" wrapText="1"/>
    </xf>
    <xf numFmtId="0" fontId="42"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3"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4" fillId="0" borderId="2" xfId="0" applyFont="1" applyBorder="1" applyAlignment="1">
      <alignment horizontal="center" vertical="center" wrapText="1"/>
    </xf>
    <xf numFmtId="165" fontId="45" fillId="4" borderId="0" xfId="0" applyNumberFormat="1" applyFont="1" applyFill="1" applyAlignment="1">
      <alignment vertical="center" wrapText="1"/>
    </xf>
    <xf numFmtId="171" fontId="45" fillId="4" borderId="0" xfId="0" applyNumberFormat="1" applyFont="1" applyFill="1" applyAlignment="1">
      <alignment vertical="center" wrapText="1"/>
    </xf>
    <xf numFmtId="0" fontId="65" fillId="4" borderId="17" xfId="1" applyFont="1" applyFill="1" applyBorder="1" applyAlignment="1">
      <alignment horizontal="center" vertical="center" wrapText="1"/>
    </xf>
    <xf numFmtId="0" fontId="0" fillId="4" borderId="0" xfId="0" applyFill="1"/>
    <xf numFmtId="0" fontId="0" fillId="0" borderId="0" xfId="0" applyFill="1"/>
    <xf numFmtId="0" fontId="72" fillId="4" borderId="0" xfId="0" applyFont="1" applyFill="1"/>
    <xf numFmtId="0" fontId="72" fillId="0" borderId="0" xfId="0" applyFont="1" applyFill="1"/>
    <xf numFmtId="0" fontId="66" fillId="4" borderId="0" xfId="0" applyFont="1" applyFill="1" applyBorder="1" applyAlignment="1">
      <alignment horizontal="center" vertical="center" wrapText="1"/>
    </xf>
    <xf numFmtId="39" fontId="69" fillId="3" borderId="2" xfId="9" applyNumberFormat="1" applyFont="1" applyFill="1" applyBorder="1" applyAlignment="1">
      <alignment horizontal="right" vertical="center" wrapText="1"/>
    </xf>
    <xf numFmtId="0" fontId="0" fillId="3" borderId="0" xfId="0" applyFill="1"/>
    <xf numFmtId="0" fontId="42"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4"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56"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38" fillId="3" borderId="2" xfId="0" applyNumberFormat="1" applyFont="1" applyFill="1" applyBorder="1" applyAlignment="1">
      <alignment wrapText="1"/>
    </xf>
    <xf numFmtId="0" fontId="42" fillId="3" borderId="11" xfId="0" applyFont="1" applyFill="1" applyBorder="1" applyAlignment="1">
      <alignment horizontal="center" vertical="center" wrapText="1"/>
    </xf>
    <xf numFmtId="14" fontId="60"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43"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5" fontId="0" fillId="3" borderId="0" xfId="0" applyNumberFormat="1" applyFont="1" applyFill="1" applyAlignment="1">
      <alignment horizontal="center" vertical="center" wrapText="1"/>
    </xf>
    <xf numFmtId="171" fontId="38"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49" fillId="3" borderId="0" xfId="0" applyFont="1" applyFill="1" applyBorder="1" applyAlignment="1">
      <alignment horizontal="center" vertical="center" wrapText="1"/>
    </xf>
    <xf numFmtId="0" fontId="61" fillId="3" borderId="0" xfId="0" applyFont="1" applyFill="1" applyBorder="1" applyAlignment="1">
      <alignment horizontal="left" vertical="center" wrapText="1"/>
    </xf>
    <xf numFmtId="0" fontId="38" fillId="3" borderId="0" xfId="0" applyFont="1" applyFill="1" applyBorder="1" applyAlignment="1">
      <alignment horizontal="center" vertical="center" wrapText="1"/>
    </xf>
    <xf numFmtId="0" fontId="0" fillId="0" borderId="0" xfId="0" applyAlignment="1">
      <alignment horizontal="center" vertical="center"/>
    </xf>
    <xf numFmtId="0" fontId="72" fillId="3" borderId="0" xfId="0" applyFont="1" applyFill="1"/>
    <xf numFmtId="0" fontId="81" fillId="0" borderId="0" xfId="0" applyFont="1" applyBorder="1" applyAlignment="1">
      <alignment horizontal="right" vertical="center" wrapText="1"/>
    </xf>
    <xf numFmtId="0" fontId="81" fillId="0" borderId="0" xfId="0" applyFont="1" applyFill="1" applyAlignment="1">
      <alignment horizontal="right" vertical="center" wrapText="1"/>
    </xf>
    <xf numFmtId="0" fontId="81" fillId="3" borderId="0" xfId="0" applyFont="1" applyFill="1" applyBorder="1" applyAlignment="1">
      <alignment horizontal="right" vertical="center" wrapText="1"/>
    </xf>
    <xf numFmtId="171" fontId="81" fillId="3" borderId="0" xfId="0" applyNumberFormat="1" applyFont="1" applyFill="1" applyAlignment="1">
      <alignment horizontal="center" vertical="center" wrapText="1"/>
    </xf>
    <xf numFmtId="0" fontId="81" fillId="0" borderId="0" xfId="0" applyFont="1"/>
    <xf numFmtId="0" fontId="66" fillId="4" borderId="4" xfId="0" applyFont="1" applyFill="1" applyBorder="1" applyAlignment="1">
      <alignment horizontal="center" vertical="center" wrapText="1"/>
    </xf>
    <xf numFmtId="0" fontId="64" fillId="6" borderId="20" xfId="1" applyFont="1" applyFill="1" applyBorder="1" applyAlignment="1">
      <alignment horizontal="center" vertical="center" wrapText="1"/>
    </xf>
    <xf numFmtId="49" fontId="41" fillId="0" borderId="0" xfId="0" applyNumberFormat="1" applyFont="1" applyFill="1" applyBorder="1" applyAlignment="1">
      <alignment horizontal="center" vertical="center" wrapText="1"/>
    </xf>
    <xf numFmtId="49" fontId="41" fillId="0" borderId="0" xfId="0" applyNumberFormat="1" applyFont="1" applyFill="1" applyAlignment="1">
      <alignment horizontal="center" wrapText="1"/>
    </xf>
    <xf numFmtId="49" fontId="41" fillId="0" borderId="0" xfId="0" applyNumberFormat="1" applyFont="1" applyFill="1" applyAlignment="1">
      <alignment horizontal="center" vertical="center" wrapText="1"/>
    </xf>
    <xf numFmtId="49" fontId="41" fillId="3" borderId="0" xfId="0" applyNumberFormat="1" applyFont="1" applyFill="1" applyAlignment="1">
      <alignment horizontal="center" vertical="center" wrapText="1"/>
    </xf>
    <xf numFmtId="49" fontId="0" fillId="0" borderId="0" xfId="0" applyNumberFormat="1"/>
    <xf numFmtId="0" fontId="13" fillId="0" borderId="0" xfId="0" applyFont="1" applyAlignment="1">
      <alignment wrapText="1"/>
    </xf>
    <xf numFmtId="0" fontId="13" fillId="3" borderId="0" xfId="0" applyFont="1" applyFill="1" applyAlignment="1">
      <alignment wrapText="1"/>
    </xf>
    <xf numFmtId="0" fontId="0" fillId="0" borderId="0" xfId="0" applyBorder="1"/>
    <xf numFmtId="0" fontId="47" fillId="0" borderId="0" xfId="0" applyFont="1" applyAlignment="1">
      <alignment wrapText="1"/>
    </xf>
    <xf numFmtId="0" fontId="47" fillId="0" borderId="0" xfId="0" applyFont="1" applyAlignment="1">
      <alignment horizontal="center" vertical="center" wrapText="1"/>
    </xf>
    <xf numFmtId="165" fontId="47" fillId="0" borderId="0" xfId="0" applyNumberFormat="1" applyFont="1" applyAlignment="1">
      <alignment wrapText="1"/>
    </xf>
    <xf numFmtId="0" fontId="47" fillId="3" borderId="0" xfId="0" applyFont="1" applyFill="1" applyAlignment="1">
      <alignment wrapText="1"/>
    </xf>
    <xf numFmtId="0" fontId="47" fillId="3" borderId="0" xfId="0" applyFont="1" applyFill="1" applyAlignment="1">
      <alignment horizontal="center" vertical="center" wrapText="1"/>
    </xf>
    <xf numFmtId="165" fontId="47" fillId="3" borderId="0" xfId="0" applyNumberFormat="1" applyFont="1" applyFill="1" applyAlignment="1">
      <alignment wrapText="1"/>
    </xf>
    <xf numFmtId="44" fontId="47" fillId="3" borderId="0" xfId="0" applyNumberFormat="1" applyFont="1" applyFill="1" applyAlignment="1">
      <alignment wrapText="1"/>
    </xf>
    <xf numFmtId="165" fontId="91" fillId="3" borderId="0" xfId="0" applyNumberFormat="1" applyFont="1" applyFill="1" applyAlignment="1">
      <alignment wrapText="1"/>
    </xf>
    <xf numFmtId="171" fontId="47" fillId="3" borderId="0" xfId="0" applyNumberFormat="1" applyFont="1" applyFill="1" applyAlignment="1">
      <alignment wrapText="1"/>
    </xf>
    <xf numFmtId="171" fontId="47" fillId="3" borderId="0" xfId="0" applyNumberFormat="1" applyFont="1" applyFill="1" applyAlignment="1">
      <alignment horizontal="center" vertical="center" wrapText="1"/>
    </xf>
    <xf numFmtId="165" fontId="47" fillId="3" borderId="0" xfId="0" applyNumberFormat="1" applyFont="1" applyFill="1" applyAlignment="1">
      <alignment horizontal="center" vertical="center" wrapText="1"/>
    </xf>
    <xf numFmtId="0" fontId="93" fillId="6" borderId="20" xfId="1" applyFont="1" applyFill="1" applyBorder="1" applyAlignment="1">
      <alignment horizontal="center" vertical="center" wrapText="1"/>
    </xf>
    <xf numFmtId="0" fontId="47" fillId="0" borderId="0" xfId="0" applyFont="1"/>
    <xf numFmtId="0" fontId="78" fillId="4" borderId="0" xfId="0" applyFont="1" applyFill="1" applyBorder="1" applyAlignment="1">
      <alignment horizontal="center" vertical="center" wrapText="1"/>
    </xf>
    <xf numFmtId="49" fontId="95" fillId="7" borderId="16" xfId="1" applyNumberFormat="1" applyFont="1" applyFill="1" applyBorder="1" applyAlignment="1">
      <alignment horizontal="center" vertical="center" wrapText="1"/>
    </xf>
    <xf numFmtId="0" fontId="95" fillId="7" borderId="16" xfId="1" applyFont="1" applyFill="1" applyBorder="1" applyAlignment="1">
      <alignment horizontal="center" vertical="center" wrapText="1"/>
    </xf>
    <xf numFmtId="0" fontId="96" fillId="7" borderId="16" xfId="1" applyFont="1" applyFill="1" applyBorder="1" applyAlignment="1">
      <alignment horizontal="center" vertical="center" wrapText="1"/>
    </xf>
    <xf numFmtId="0" fontId="98" fillId="3" borderId="0" xfId="0" applyFont="1" applyFill="1" applyAlignment="1">
      <alignment horizontal="center" vertical="center" wrapText="1"/>
    </xf>
    <xf numFmtId="0" fontId="39" fillId="0" borderId="2" xfId="0" applyFont="1" applyBorder="1" applyAlignment="1">
      <alignment horizontal="center" vertical="center" wrapText="1"/>
    </xf>
    <xf numFmtId="0" fontId="102" fillId="0" borderId="0" xfId="0" applyFont="1" applyFill="1"/>
    <xf numFmtId="0" fontId="102" fillId="4" borderId="0" xfId="0" applyFont="1" applyFill="1"/>
    <xf numFmtId="0" fontId="98" fillId="3" borderId="0" xfId="0" applyFont="1" applyFill="1" applyBorder="1" applyAlignment="1">
      <alignment horizontal="center" vertical="center" wrapText="1"/>
    </xf>
    <xf numFmtId="0" fontId="84" fillId="3" borderId="20" xfId="1" applyFont="1" applyFill="1" applyBorder="1" applyAlignment="1">
      <alignment horizontal="center" vertical="center" wrapText="1"/>
    </xf>
    <xf numFmtId="0" fontId="99" fillId="3" borderId="0" xfId="0" applyFont="1" applyFill="1" applyAlignment="1">
      <alignment horizontal="center" vertical="center"/>
    </xf>
    <xf numFmtId="0" fontId="0" fillId="0" borderId="0" xfId="0" applyAlignment="1"/>
    <xf numFmtId="0" fontId="76" fillId="4" borderId="0" xfId="0" applyFont="1" applyFill="1" applyBorder="1" applyAlignment="1">
      <alignment horizontal="center" vertical="center" wrapText="1"/>
    </xf>
    <xf numFmtId="41" fontId="81" fillId="0" borderId="0" xfId="185" applyFont="1" applyBorder="1" applyAlignment="1">
      <alignment horizontal="right" vertical="center" wrapText="1"/>
    </xf>
    <xf numFmtId="0" fontId="46" fillId="0" borderId="0" xfId="185" applyNumberFormat="1" applyFont="1" applyAlignment="1">
      <alignment horizontal="left" wrapText="1"/>
    </xf>
    <xf numFmtId="0" fontId="41" fillId="0" borderId="2" xfId="185" applyNumberFormat="1" applyFont="1" applyBorder="1" applyAlignment="1">
      <alignment horizontal="center" vertical="center" wrapText="1"/>
    </xf>
    <xf numFmtId="41" fontId="81" fillId="0" borderId="0" xfId="185" applyFont="1" applyFill="1" applyAlignment="1">
      <alignment horizontal="right" vertical="center" wrapText="1"/>
    </xf>
    <xf numFmtId="168" fontId="55" fillId="0" borderId="2" xfId="186" applyNumberFormat="1" applyFont="1" applyBorder="1" applyAlignment="1">
      <alignment horizontal="left" wrapText="1"/>
    </xf>
    <xf numFmtId="168" fontId="56" fillId="0" borderId="2" xfId="186" applyNumberFormat="1" applyFont="1" applyBorder="1" applyAlignment="1">
      <alignment wrapText="1"/>
    </xf>
    <xf numFmtId="168" fontId="55" fillId="3" borderId="2" xfId="186" applyNumberFormat="1" applyFont="1" applyFill="1" applyBorder="1" applyAlignment="1">
      <alignment horizontal="left" wrapText="1"/>
    </xf>
    <xf numFmtId="168" fontId="56" fillId="3" borderId="2" xfId="186" applyNumberFormat="1" applyFont="1" applyFill="1" applyBorder="1" applyAlignment="1">
      <alignment wrapText="1"/>
    </xf>
    <xf numFmtId="0" fontId="46" fillId="3" borderId="2" xfId="185" applyNumberFormat="1" applyFont="1" applyFill="1" applyBorder="1" applyAlignment="1">
      <alignment horizontal="left" wrapText="1"/>
    </xf>
    <xf numFmtId="41" fontId="81" fillId="3" borderId="0" xfId="185" applyFont="1" applyFill="1" applyBorder="1" applyAlignment="1">
      <alignment horizontal="right" vertical="center" wrapText="1"/>
    </xf>
    <xf numFmtId="0" fontId="46" fillId="3" borderId="0" xfId="185" applyNumberFormat="1" applyFont="1" applyFill="1" applyAlignment="1">
      <alignment horizontal="left" wrapText="1"/>
    </xf>
    <xf numFmtId="166" fontId="38" fillId="3" borderId="0" xfId="186" applyFont="1" applyFill="1" applyBorder="1" applyAlignment="1">
      <alignment horizontal="center" wrapText="1"/>
    </xf>
    <xf numFmtId="44" fontId="46" fillId="3" borderId="0" xfId="185" applyNumberFormat="1" applyFont="1" applyFill="1" applyAlignment="1">
      <alignment horizontal="left" wrapText="1"/>
    </xf>
    <xf numFmtId="166" fontId="38" fillId="3" borderId="0" xfId="186" applyFont="1" applyFill="1" applyBorder="1" applyAlignment="1">
      <alignment horizontal="center" vertical="center" wrapText="1"/>
    </xf>
    <xf numFmtId="165" fontId="82" fillId="3" borderId="0" xfId="187" applyFont="1" applyFill="1" applyAlignment="1">
      <alignment horizontal="right" vertical="center" wrapText="1"/>
    </xf>
    <xf numFmtId="165" fontId="62" fillId="3" borderId="0" xfId="187" applyFont="1" applyFill="1" applyAlignment="1">
      <alignment horizontal="right" vertical="center" wrapText="1"/>
    </xf>
    <xf numFmtId="165" fontId="92" fillId="3" borderId="0" xfId="187" applyFont="1" applyFill="1" applyAlignment="1">
      <alignment horizontal="right" vertical="center" wrapText="1"/>
    </xf>
    <xf numFmtId="165" fontId="63" fillId="3" borderId="0" xfId="187" applyFont="1" applyFill="1" applyAlignment="1">
      <alignment horizontal="right" vertical="center" wrapText="1"/>
    </xf>
    <xf numFmtId="164" fontId="96" fillId="7" borderId="16" xfId="188" applyFont="1" applyFill="1" applyBorder="1" applyAlignment="1">
      <alignment horizontal="center" vertical="center" wrapText="1"/>
    </xf>
    <xf numFmtId="0" fontId="83" fillId="0" borderId="2" xfId="0" applyFont="1" applyFill="1" applyBorder="1" applyAlignment="1">
      <alignment horizontal="center" vertical="center" wrapText="1"/>
    </xf>
    <xf numFmtId="0" fontId="76" fillId="0" borderId="18" xfId="0" applyFont="1" applyFill="1" applyBorder="1" applyAlignment="1">
      <alignment horizontal="center" vertical="center" wrapText="1"/>
    </xf>
    <xf numFmtId="0" fontId="76" fillId="0" borderId="14" xfId="0" applyFont="1" applyFill="1" applyBorder="1" applyAlignment="1">
      <alignment horizontal="center" vertical="center" wrapText="1"/>
    </xf>
    <xf numFmtId="0" fontId="76" fillId="0" borderId="18" xfId="0" applyFont="1" applyFill="1" applyBorder="1" applyAlignment="1">
      <alignment horizontal="left" vertical="center" wrapText="1"/>
    </xf>
    <xf numFmtId="170" fontId="84" fillId="0" borderId="18" xfId="185" applyNumberFormat="1" applyFont="1" applyFill="1" applyBorder="1" applyAlignment="1">
      <alignment horizontal="right" vertical="center" wrapText="1"/>
    </xf>
    <xf numFmtId="165" fontId="84" fillId="0" borderId="18" xfId="187" applyNumberFormat="1" applyFont="1" applyFill="1" applyBorder="1" applyAlignment="1">
      <alignment horizontal="center" vertical="center" wrapText="1"/>
    </xf>
    <xf numFmtId="0" fontId="77" fillId="0" borderId="2" xfId="0" applyFont="1" applyFill="1" applyBorder="1" applyAlignment="1">
      <alignment horizontal="center" vertical="center" wrapText="1"/>
    </xf>
    <xf numFmtId="0" fontId="67" fillId="0" borderId="2" xfId="0" applyFont="1" applyFill="1" applyBorder="1" applyAlignment="1">
      <alignment horizontal="center" vertical="center" wrapText="1"/>
    </xf>
    <xf numFmtId="14" fontId="68" fillId="0" borderId="2" xfId="0" applyNumberFormat="1" applyFont="1" applyFill="1" applyBorder="1" applyAlignment="1">
      <alignment horizontal="center" vertical="center" wrapText="1"/>
    </xf>
    <xf numFmtId="0" fontId="68" fillId="0" borderId="2" xfId="0" applyFont="1" applyFill="1" applyBorder="1" applyAlignment="1">
      <alignment horizontal="left" vertical="center" wrapText="1"/>
    </xf>
    <xf numFmtId="0" fontId="68" fillId="0" borderId="2" xfId="0" applyFont="1" applyFill="1" applyBorder="1" applyAlignment="1">
      <alignment horizontal="center" vertical="center" wrapText="1"/>
    </xf>
    <xf numFmtId="15" fontId="68" fillId="0" borderId="2" xfId="0" applyNumberFormat="1" applyFont="1" applyFill="1" applyBorder="1" applyAlignment="1">
      <alignment horizontal="center" vertical="center" wrapText="1"/>
    </xf>
    <xf numFmtId="0" fontId="70" fillId="0" borderId="2" xfId="0" applyFont="1" applyFill="1" applyBorder="1" applyAlignment="1">
      <alignment horizontal="center" vertical="center" wrapText="1"/>
    </xf>
    <xf numFmtId="0" fontId="83" fillId="0" borderId="17" xfId="0" applyFont="1" applyFill="1" applyBorder="1" applyAlignment="1">
      <alignment horizontal="center" vertical="center" wrapText="1"/>
    </xf>
    <xf numFmtId="0" fontId="76" fillId="0" borderId="2" xfId="0" applyFont="1" applyFill="1" applyBorder="1" applyAlignment="1">
      <alignment horizontal="center" vertical="center" wrapText="1"/>
    </xf>
    <xf numFmtId="0" fontId="76" fillId="0" borderId="5" xfId="0" applyFont="1" applyFill="1" applyBorder="1" applyAlignment="1">
      <alignment horizontal="center" vertical="center" wrapText="1"/>
    </xf>
    <xf numFmtId="0" fontId="76" fillId="0" borderId="2" xfId="0" applyFont="1" applyFill="1" applyBorder="1" applyAlignment="1">
      <alignment horizontal="left" vertical="center" wrapText="1"/>
    </xf>
    <xf numFmtId="0" fontId="85" fillId="0" borderId="2" xfId="0" applyFont="1" applyFill="1" applyBorder="1" applyAlignment="1">
      <alignment horizontal="center" vertical="center" wrapText="1"/>
    </xf>
    <xf numFmtId="0" fontId="71" fillId="0" borderId="2" xfId="0" applyFont="1" applyFill="1" applyBorder="1" applyAlignment="1">
      <alignment horizontal="center" vertical="center" wrapText="1"/>
    </xf>
    <xf numFmtId="14" fontId="70" fillId="0" borderId="2" xfId="0" applyNumberFormat="1" applyFont="1" applyFill="1" applyBorder="1" applyAlignment="1">
      <alignment horizontal="center" vertical="center" wrapText="1"/>
    </xf>
    <xf numFmtId="0" fontId="70" fillId="0" borderId="2" xfId="0" applyFont="1" applyFill="1" applyBorder="1" applyAlignment="1">
      <alignment horizontal="left" vertical="center" wrapText="1"/>
    </xf>
    <xf numFmtId="15" fontId="70" fillId="0" borderId="2" xfId="0" applyNumberFormat="1" applyFont="1" applyFill="1" applyBorder="1" applyAlignment="1">
      <alignment horizontal="center" vertical="center" wrapText="1"/>
    </xf>
    <xf numFmtId="169" fontId="68" fillId="0" borderId="2" xfId="7" applyNumberFormat="1" applyFont="1" applyFill="1" applyBorder="1" applyAlignment="1">
      <alignment horizontal="center" vertical="center" wrapText="1"/>
    </xf>
    <xf numFmtId="14" fontId="69" fillId="0" borderId="18" xfId="0" applyNumberFormat="1" applyFont="1" applyFill="1" applyBorder="1" applyAlignment="1">
      <alignment horizontal="center" vertical="center" wrapText="1"/>
    </xf>
    <xf numFmtId="0" fontId="86" fillId="0" borderId="2" xfId="0" applyFont="1" applyFill="1" applyBorder="1" applyAlignment="1">
      <alignment horizontal="center" vertical="center" wrapText="1"/>
    </xf>
    <xf numFmtId="0" fontId="69" fillId="0" borderId="2" xfId="0" applyFont="1" applyFill="1" applyBorder="1" applyAlignment="1">
      <alignment horizontal="left" vertical="center" wrapText="1"/>
    </xf>
    <xf numFmtId="170" fontId="76" fillId="0" borderId="18" xfId="185" applyNumberFormat="1" applyFont="1" applyFill="1" applyBorder="1" applyAlignment="1">
      <alignment horizontal="left" vertical="center" wrapText="1"/>
    </xf>
    <xf numFmtId="0" fontId="97" fillId="0" borderId="2" xfId="0" applyFont="1" applyFill="1" applyBorder="1" applyAlignment="1">
      <alignment horizontal="center" vertical="center" wrapText="1"/>
    </xf>
    <xf numFmtId="0" fontId="97" fillId="0" borderId="18" xfId="0" applyFont="1" applyFill="1" applyBorder="1" applyAlignment="1">
      <alignment horizontal="center" vertical="center" wrapText="1"/>
    </xf>
    <xf numFmtId="0" fontId="97" fillId="0" borderId="5" xfId="0" applyFont="1" applyFill="1" applyBorder="1" applyAlignment="1">
      <alignment horizontal="center" vertical="center" wrapText="1"/>
    </xf>
    <xf numFmtId="0" fontId="97" fillId="0" borderId="2" xfId="0" applyFont="1" applyFill="1" applyBorder="1" applyAlignment="1">
      <alignment horizontal="left" vertical="center" wrapText="1"/>
    </xf>
    <xf numFmtId="0" fontId="97" fillId="0" borderId="14" xfId="0" applyFont="1" applyFill="1" applyBorder="1" applyAlignment="1">
      <alignment horizontal="center" vertical="center" wrapText="1"/>
    </xf>
    <xf numFmtId="170" fontId="103" fillId="0" borderId="18" xfId="185" applyNumberFormat="1" applyFont="1" applyFill="1" applyBorder="1" applyAlignment="1">
      <alignment horizontal="right" vertical="center" wrapText="1"/>
    </xf>
    <xf numFmtId="165" fontId="103" fillId="0" borderId="18" xfId="187" applyNumberFormat="1" applyFont="1" applyFill="1" applyBorder="1" applyAlignment="1">
      <alignment horizontal="center" vertical="center" wrapText="1"/>
    </xf>
    <xf numFmtId="0" fontId="97" fillId="0" borderId="18" xfId="0" applyFont="1" applyFill="1" applyBorder="1" applyAlignment="1">
      <alignment horizontal="left" vertical="center" wrapText="1"/>
    </xf>
    <xf numFmtId="169" fontId="70" fillId="0" borderId="2" xfId="7" applyNumberFormat="1" applyFont="1" applyFill="1" applyBorder="1" applyAlignment="1">
      <alignment horizontal="center" vertical="center" wrapText="1"/>
    </xf>
    <xf numFmtId="170" fontId="97" fillId="0" borderId="18" xfId="185" applyNumberFormat="1" applyFont="1" applyFill="1" applyBorder="1" applyAlignment="1">
      <alignment horizontal="left" vertical="center" wrapText="1"/>
    </xf>
    <xf numFmtId="0" fontId="0" fillId="0" borderId="2" xfId="0" applyFill="1" applyBorder="1" applyAlignment="1">
      <alignment wrapText="1"/>
    </xf>
    <xf numFmtId="0" fontId="68" fillId="0" borderId="2" xfId="7" applyNumberFormat="1" applyFont="1" applyFill="1" applyBorder="1" applyAlignment="1">
      <alignment horizontal="center" vertical="center" wrapText="1"/>
    </xf>
    <xf numFmtId="0" fontId="88" fillId="0" borderId="2" xfId="0" applyFont="1" applyFill="1" applyBorder="1" applyAlignment="1">
      <alignment horizontal="center" vertical="center" wrapText="1"/>
    </xf>
    <xf numFmtId="0" fontId="89" fillId="0" borderId="2" xfId="0" applyFont="1" applyFill="1" applyBorder="1" applyAlignment="1">
      <alignment horizontal="center" vertical="center" wrapText="1"/>
    </xf>
    <xf numFmtId="14" fontId="90" fillId="0" borderId="2" xfId="0" applyNumberFormat="1" applyFont="1" applyFill="1" applyBorder="1" applyAlignment="1">
      <alignment horizontal="center" vertical="center" wrapText="1"/>
    </xf>
    <xf numFmtId="0" fontId="90" fillId="0" borderId="2" xfId="0" applyFont="1" applyFill="1" applyBorder="1" applyAlignment="1">
      <alignment horizontal="left" vertical="center" wrapText="1"/>
    </xf>
    <xf numFmtId="0" fontId="90" fillId="0" borderId="2" xfId="0" applyFont="1" applyFill="1" applyBorder="1" applyAlignment="1">
      <alignment horizontal="center" vertical="center" wrapText="1"/>
    </xf>
    <xf numFmtId="15" fontId="90" fillId="0" borderId="2" xfId="0" applyNumberFormat="1" applyFont="1" applyFill="1" applyBorder="1" applyAlignment="1">
      <alignment horizontal="center" vertical="center" wrapText="1"/>
    </xf>
    <xf numFmtId="0" fontId="76" fillId="0" borderId="2" xfId="0" applyFont="1" applyFill="1" applyBorder="1" applyAlignment="1">
      <alignment vertical="center" wrapText="1"/>
    </xf>
    <xf numFmtId="169" fontId="68" fillId="0" borderId="2" xfId="117" applyNumberFormat="1" applyFont="1" applyFill="1" applyBorder="1" applyAlignment="1">
      <alignment horizontal="center" vertical="center" wrapText="1"/>
    </xf>
    <xf numFmtId="0" fontId="94" fillId="0" borderId="18" xfId="0" applyFont="1" applyFill="1" applyBorder="1" applyAlignment="1">
      <alignment horizontal="center" vertical="center" wrapText="1"/>
    </xf>
    <xf numFmtId="170" fontId="94" fillId="0" borderId="18" xfId="185" applyNumberFormat="1" applyFont="1" applyFill="1" applyBorder="1" applyAlignment="1">
      <alignment horizontal="left" vertical="center" wrapText="1"/>
    </xf>
    <xf numFmtId="0" fontId="0" fillId="0" borderId="2" xfId="0" applyFill="1" applyBorder="1"/>
    <xf numFmtId="0" fontId="104" fillId="0" borderId="2" xfId="0" applyFont="1" applyFill="1" applyBorder="1" applyAlignment="1">
      <alignment horizontal="center" vertical="center" wrapText="1"/>
    </xf>
    <xf numFmtId="0" fontId="105" fillId="0" borderId="2" xfId="0" applyFont="1" applyFill="1" applyBorder="1" applyAlignment="1">
      <alignment horizontal="left" vertical="center" wrapText="1"/>
    </xf>
    <xf numFmtId="0" fontId="110" fillId="0" borderId="2" xfId="0" applyFont="1" applyFill="1" applyBorder="1" applyAlignment="1">
      <alignment horizontal="center" vertical="center" wrapText="1"/>
    </xf>
    <xf numFmtId="49" fontId="0" fillId="0" borderId="2" xfId="0" applyNumberFormat="1" applyFill="1" applyBorder="1"/>
    <xf numFmtId="170" fontId="84" fillId="0" borderId="2" xfId="185" applyNumberFormat="1" applyFont="1" applyFill="1" applyBorder="1" applyAlignment="1">
      <alignment horizontal="right" vertical="center" wrapText="1"/>
    </xf>
    <xf numFmtId="170" fontId="76" fillId="0" borderId="2" xfId="185" applyNumberFormat="1" applyFont="1" applyFill="1" applyBorder="1" applyAlignment="1">
      <alignment horizontal="left" vertical="center" wrapText="1"/>
    </xf>
    <xf numFmtId="0" fontId="106" fillId="0" borderId="18" xfId="0" applyFont="1" applyFill="1" applyBorder="1" applyAlignment="1">
      <alignment horizontal="center" vertical="center" wrapText="1"/>
    </xf>
    <xf numFmtId="170" fontId="106" fillId="0" borderId="18" xfId="185" applyNumberFormat="1" applyFont="1" applyFill="1" applyBorder="1" applyAlignment="1">
      <alignment horizontal="left" vertical="center" wrapText="1"/>
    </xf>
    <xf numFmtId="0" fontId="83" fillId="0" borderId="0" xfId="0" applyFont="1" applyFill="1" applyAlignment="1">
      <alignment horizontal="center" vertical="center" wrapText="1"/>
    </xf>
    <xf numFmtId="0" fontId="47" fillId="0" borderId="0" xfId="0" applyFont="1" applyFill="1"/>
    <xf numFmtId="0" fontId="69" fillId="0" borderId="18" xfId="0" applyFont="1" applyFill="1" applyBorder="1" applyAlignment="1">
      <alignment horizontal="center" vertical="center" wrapText="1"/>
    </xf>
    <xf numFmtId="0" fontId="76" fillId="0" borderId="0" xfId="0" applyFont="1" applyFill="1" applyBorder="1" applyAlignment="1">
      <alignment horizontal="center" vertical="center" wrapText="1"/>
    </xf>
    <xf numFmtId="0" fontId="107" fillId="0" borderId="2" xfId="0" applyFont="1" applyFill="1" applyBorder="1" applyAlignment="1">
      <alignment horizontal="center" vertical="center" wrapText="1"/>
    </xf>
    <xf numFmtId="14" fontId="69" fillId="0" borderId="2" xfId="0" applyNumberFormat="1" applyFont="1" applyFill="1" applyBorder="1" applyAlignment="1">
      <alignment horizontal="center" vertical="center" wrapText="1"/>
    </xf>
    <xf numFmtId="0" fontId="107" fillId="0" borderId="17" xfId="0" applyFont="1" applyFill="1" applyBorder="1" applyAlignment="1">
      <alignment horizontal="center" vertical="center" wrapText="1"/>
    </xf>
    <xf numFmtId="0" fontId="69" fillId="0" borderId="2" xfId="0" applyFont="1" applyFill="1" applyBorder="1" applyAlignment="1">
      <alignment horizontal="center" vertical="center" wrapText="1"/>
    </xf>
    <xf numFmtId="0" fontId="109" fillId="0" borderId="2" xfId="0" applyFont="1" applyFill="1" applyBorder="1" applyAlignment="1">
      <alignment horizontal="center" vertical="center" wrapText="1"/>
    </xf>
    <xf numFmtId="0" fontId="109" fillId="0" borderId="2" xfId="0" applyFont="1" applyFill="1" applyBorder="1" applyAlignment="1">
      <alignment horizontal="left" vertical="center" wrapText="1"/>
    </xf>
    <xf numFmtId="165" fontId="84" fillId="0" borderId="2" xfId="187" applyNumberFormat="1" applyFont="1" applyFill="1" applyBorder="1" applyAlignment="1">
      <alignment horizontal="center" vertical="center" wrapText="1"/>
    </xf>
    <xf numFmtId="167" fontId="111" fillId="0" borderId="2" xfId="117" applyFont="1" applyFill="1" applyBorder="1" applyAlignment="1">
      <alignment horizontal="center" vertical="center" wrapText="1"/>
    </xf>
    <xf numFmtId="169" fontId="83" fillId="0" borderId="2" xfId="117" applyNumberFormat="1" applyFont="1" applyFill="1" applyBorder="1" applyAlignment="1">
      <alignment horizontal="center" vertical="center" wrapText="1"/>
    </xf>
    <xf numFmtId="167" fontId="112" fillId="0" borderId="2" xfId="117" applyFont="1" applyFill="1" applyBorder="1" applyAlignment="1">
      <alignment horizontal="center" vertical="center" wrapText="1"/>
    </xf>
    <xf numFmtId="169" fontId="107" fillId="0" borderId="2" xfId="117" applyNumberFormat="1" applyFont="1" applyFill="1" applyBorder="1" applyAlignment="1">
      <alignment horizontal="center" vertical="center" wrapText="1"/>
    </xf>
    <xf numFmtId="165" fontId="83" fillId="0" borderId="2" xfId="7" applyFont="1" applyFill="1" applyBorder="1" applyAlignment="1">
      <alignment horizontal="center" vertical="center" wrapText="1"/>
    </xf>
    <xf numFmtId="169" fontId="83" fillId="0" borderId="2" xfId="7" applyNumberFormat="1" applyFont="1" applyFill="1" applyBorder="1" applyAlignment="1">
      <alignment horizontal="center" vertical="center" wrapText="1"/>
    </xf>
    <xf numFmtId="0" fontId="113" fillId="0" borderId="2" xfId="0" applyFont="1" applyFill="1" applyBorder="1" applyAlignment="1">
      <alignment wrapText="1"/>
    </xf>
    <xf numFmtId="167" fontId="114" fillId="0" borderId="2" xfId="117" applyFont="1" applyFill="1" applyBorder="1" applyAlignment="1">
      <alignment horizontal="center" vertical="center" wrapText="1"/>
    </xf>
    <xf numFmtId="169" fontId="110" fillId="0" borderId="2" xfId="117" applyNumberFormat="1" applyFont="1" applyFill="1" applyBorder="1" applyAlignment="1">
      <alignment horizontal="center" vertical="center" wrapText="1"/>
    </xf>
    <xf numFmtId="169" fontId="111" fillId="0" borderId="2" xfId="117" applyNumberFormat="1" applyFont="1" applyFill="1" applyBorder="1" applyAlignment="1">
      <alignment horizontal="center" vertical="center" wrapText="1"/>
    </xf>
    <xf numFmtId="0" fontId="113" fillId="0" borderId="2" xfId="0" applyFont="1" applyFill="1" applyBorder="1"/>
    <xf numFmtId="0" fontId="115" fillId="0" borderId="0" xfId="0" applyFont="1" applyFill="1"/>
    <xf numFmtId="0" fontId="113" fillId="0" borderId="0" xfId="0" applyFont="1" applyFill="1"/>
    <xf numFmtId="0" fontId="116" fillId="0" borderId="0" xfId="0" applyFont="1" applyFill="1"/>
    <xf numFmtId="0" fontId="105" fillId="0" borderId="2" xfId="0" applyFont="1" applyFill="1" applyBorder="1" applyAlignment="1">
      <alignment horizontal="center" vertical="center" wrapText="1"/>
    </xf>
    <xf numFmtId="0" fontId="108" fillId="3" borderId="2" xfId="0" applyFont="1" applyFill="1" applyBorder="1" applyAlignment="1">
      <alignment horizontal="center" vertical="center" wrapText="1"/>
    </xf>
    <xf numFmtId="0" fontId="47" fillId="5" borderId="0" xfId="0" applyFont="1" applyFill="1" applyBorder="1" applyAlignment="1">
      <alignment horizontal="center" vertical="center" wrapText="1"/>
    </xf>
    <xf numFmtId="0" fontId="49" fillId="0" borderId="0" xfId="0" applyFont="1" applyBorder="1" applyAlignment="1">
      <alignment horizontal="left" vertical="center" wrapText="1"/>
    </xf>
    <xf numFmtId="0" fontId="50" fillId="0" borderId="2" xfId="0" applyFont="1" applyBorder="1" applyAlignment="1">
      <alignment horizontal="center" vertical="center" wrapText="1"/>
    </xf>
    <xf numFmtId="0" fontId="51" fillId="0" borderId="2" xfId="0" applyFont="1" applyFill="1" applyBorder="1" applyAlignment="1">
      <alignment horizontal="center" vertical="center" wrapText="1"/>
    </xf>
    <xf numFmtId="0" fontId="50" fillId="0" borderId="2" xfId="0" quotePrefix="1" applyFont="1" applyBorder="1" applyAlignment="1">
      <alignment horizontal="center" vertical="center" wrapText="1"/>
    </xf>
    <xf numFmtId="0" fontId="50" fillId="0" borderId="0" xfId="0" quotePrefix="1" applyFont="1" applyAlignment="1">
      <alignment horizontal="center" vertical="center" wrapText="1"/>
    </xf>
    <xf numFmtId="0" fontId="87" fillId="0" borderId="0" xfId="0" applyFont="1" applyAlignment="1">
      <alignment horizontal="center" wrapText="1"/>
    </xf>
    <xf numFmtId="0" fontId="87" fillId="0" borderId="0" xfId="0" applyFont="1" applyAlignment="1">
      <alignment horizontal="center"/>
    </xf>
    <xf numFmtId="0" fontId="50" fillId="3" borderId="2" xfId="0" applyFont="1" applyFill="1" applyBorder="1" applyAlignment="1">
      <alignment horizontal="center" vertical="center" wrapText="1"/>
    </xf>
    <xf numFmtId="0" fontId="50" fillId="5" borderId="4" xfId="0" applyFont="1" applyFill="1" applyBorder="1" applyAlignment="1">
      <alignment horizontal="left" vertical="center" wrapText="1"/>
    </xf>
    <xf numFmtId="0" fontId="50" fillId="5" borderId="5" xfId="0" applyFont="1" applyFill="1" applyBorder="1" applyAlignment="1">
      <alignment horizontal="left" vertical="center" wrapText="1"/>
    </xf>
    <xf numFmtId="0" fontId="57" fillId="3" borderId="6" xfId="0" applyFont="1" applyFill="1" applyBorder="1" applyAlignment="1">
      <alignment horizontal="center" vertical="center" wrapText="1"/>
    </xf>
    <xf numFmtId="0" fontId="57" fillId="3" borderId="7" xfId="0" applyFont="1" applyFill="1" applyBorder="1" applyAlignment="1">
      <alignment horizontal="center" vertical="center" wrapText="1"/>
    </xf>
    <xf numFmtId="0" fontId="57" fillId="3" borderId="8" xfId="0" applyFont="1" applyFill="1" applyBorder="1" applyAlignment="1">
      <alignment horizontal="center" vertical="center" wrapText="1"/>
    </xf>
    <xf numFmtId="0" fontId="57" fillId="3" borderId="9" xfId="0" applyFont="1" applyFill="1" applyBorder="1" applyAlignment="1">
      <alignment horizontal="center" vertical="center" wrapText="1"/>
    </xf>
    <xf numFmtId="0" fontId="57" fillId="3" borderId="0" xfId="0" applyFont="1" applyFill="1" applyBorder="1" applyAlignment="1">
      <alignment horizontal="center" vertical="center" wrapText="1"/>
    </xf>
    <xf numFmtId="0" fontId="57" fillId="3" borderId="10" xfId="0" applyFont="1" applyFill="1" applyBorder="1" applyAlignment="1">
      <alignment horizontal="center" vertical="center" wrapText="1"/>
    </xf>
    <xf numFmtId="0" fontId="57" fillId="3" borderId="12" xfId="0" applyFont="1" applyFill="1" applyBorder="1" applyAlignment="1">
      <alignment horizontal="center" vertical="center" wrapText="1"/>
    </xf>
    <xf numFmtId="0" fontId="57" fillId="3" borderId="13" xfId="0" applyFont="1" applyFill="1" applyBorder="1" applyAlignment="1">
      <alignment horizontal="center" vertical="center" wrapText="1"/>
    </xf>
    <xf numFmtId="0" fontId="57" fillId="3" borderId="14" xfId="0" applyFont="1" applyFill="1" applyBorder="1" applyAlignment="1">
      <alignment horizontal="center" vertical="center" wrapText="1"/>
    </xf>
    <xf numFmtId="169" fontId="58" fillId="3" borderId="4" xfId="0" applyNumberFormat="1" applyFont="1" applyFill="1" applyBorder="1" applyAlignment="1">
      <alignment horizontal="right" vertical="center" wrapText="1"/>
    </xf>
    <xf numFmtId="169" fontId="58" fillId="3" borderId="5" xfId="0" applyNumberFormat="1" applyFont="1" applyFill="1" applyBorder="1" applyAlignment="1">
      <alignment horizontal="right" vertical="center" wrapText="1"/>
    </xf>
    <xf numFmtId="170" fontId="59" fillId="3" borderId="2" xfId="0" applyNumberFormat="1" applyFont="1" applyFill="1" applyBorder="1" applyAlignment="1">
      <alignment horizontal="right" vertical="center" wrapText="1"/>
    </xf>
    <xf numFmtId="166" fontId="59" fillId="3" borderId="2" xfId="186" applyFont="1" applyFill="1" applyBorder="1" applyAlignment="1">
      <alignment horizontal="right" vertical="center" wrapText="1"/>
    </xf>
    <xf numFmtId="14" fontId="58" fillId="5" borderId="4" xfId="0" applyNumberFormat="1" applyFont="1" applyFill="1" applyBorder="1" applyAlignment="1">
      <alignment horizontal="right" vertical="center" wrapText="1"/>
    </xf>
    <xf numFmtId="14" fontId="58" fillId="5" borderId="5" xfId="0" applyNumberFormat="1" applyFont="1" applyFill="1" applyBorder="1" applyAlignment="1">
      <alignment horizontal="right" vertical="center" wrapText="1"/>
    </xf>
    <xf numFmtId="0" fontId="49" fillId="3" borderId="15" xfId="0" applyFont="1" applyFill="1" applyBorder="1" applyAlignment="1">
      <alignment horizontal="left" vertical="center" wrapText="1"/>
    </xf>
    <xf numFmtId="166" fontId="38" fillId="3" borderId="0" xfId="186" applyFont="1" applyFill="1" applyBorder="1" applyAlignment="1">
      <alignment horizontal="center" wrapText="1"/>
    </xf>
    <xf numFmtId="166" fontId="38" fillId="3" borderId="0" xfId="186" applyFont="1" applyFill="1" applyBorder="1" applyAlignment="1">
      <alignment horizontal="center" vertical="center" wrapText="1"/>
    </xf>
    <xf numFmtId="0" fontId="39" fillId="0" borderId="0" xfId="0" applyFont="1" applyAlignment="1">
      <alignment horizontal="center" wrapText="1"/>
    </xf>
    <xf numFmtId="0" fontId="39" fillId="0" borderId="0" xfId="0" applyFont="1" applyAlignment="1">
      <alignment horizontal="center"/>
    </xf>
    <xf numFmtId="14" fontId="76" fillId="0" borderId="18" xfId="0" applyNumberFormat="1" applyFont="1" applyFill="1" applyBorder="1" applyAlignment="1">
      <alignment horizontal="center" vertical="center" wrapText="1"/>
    </xf>
    <xf numFmtId="49" fontId="76" fillId="0" borderId="2" xfId="0" applyNumberFormat="1" applyFont="1" applyFill="1" applyBorder="1" applyAlignment="1">
      <alignment horizontal="center" vertical="center" wrapText="1"/>
    </xf>
    <xf numFmtId="0" fontId="76" fillId="0" borderId="4" xfId="0" applyFont="1" applyFill="1" applyBorder="1" applyAlignment="1">
      <alignment horizontal="center" vertical="center" wrapText="1"/>
    </xf>
    <xf numFmtId="0" fontId="76" fillId="0" borderId="2" xfId="0" applyFont="1" applyFill="1" applyBorder="1" applyAlignment="1">
      <alignment horizontal="justify" vertical="center" wrapText="1"/>
    </xf>
    <xf numFmtId="0" fontId="86" fillId="0" borderId="2" xfId="0" applyFont="1" applyFill="1" applyBorder="1" applyAlignment="1">
      <alignment horizontal="left" vertical="center" wrapText="1"/>
    </xf>
    <xf numFmtId="0" fontId="109" fillId="0" borderId="18" xfId="0" applyFont="1" applyFill="1" applyBorder="1" applyAlignment="1">
      <alignment horizontal="center" vertical="center" wrapText="1"/>
    </xf>
    <xf numFmtId="0" fontId="109" fillId="0" borderId="14" xfId="0" applyFont="1" applyFill="1" applyBorder="1" applyAlignment="1">
      <alignment horizontal="center" vertical="center" wrapText="1"/>
    </xf>
    <xf numFmtId="0" fontId="109" fillId="0" borderId="18" xfId="0" applyFont="1" applyFill="1" applyBorder="1" applyAlignment="1">
      <alignment horizontal="left" vertical="center" wrapText="1"/>
    </xf>
    <xf numFmtId="165" fontId="84" fillId="0" borderId="18" xfId="187" applyFont="1" applyFill="1" applyBorder="1" applyAlignment="1">
      <alignment horizontal="center" vertical="center" wrapText="1"/>
    </xf>
    <xf numFmtId="0" fontId="86" fillId="0" borderId="5" xfId="0" applyFont="1" applyFill="1" applyBorder="1" applyAlignment="1">
      <alignment horizontal="center" vertical="center" wrapText="1"/>
    </xf>
    <xf numFmtId="170" fontId="76" fillId="0" borderId="0" xfId="185" applyNumberFormat="1" applyFont="1" applyFill="1" applyBorder="1" applyAlignment="1">
      <alignment horizontal="left" vertical="center" wrapText="1"/>
    </xf>
    <xf numFmtId="0" fontId="76" fillId="0" borderId="17" xfId="0" applyFont="1" applyFill="1" applyBorder="1" applyAlignment="1">
      <alignment horizontal="center" vertical="center" wrapText="1"/>
    </xf>
    <xf numFmtId="14" fontId="69" fillId="0" borderId="17" xfId="0" applyNumberFormat="1" applyFont="1" applyFill="1" applyBorder="1" applyAlignment="1">
      <alignment horizontal="center" vertical="center" wrapText="1"/>
    </xf>
    <xf numFmtId="0" fontId="86" fillId="0" borderId="17" xfId="0" applyFont="1" applyFill="1" applyBorder="1" applyAlignment="1">
      <alignment horizontal="center" vertical="center" wrapText="1"/>
    </xf>
    <xf numFmtId="0" fontId="69" fillId="0" borderId="17" xfId="0" applyFont="1" applyFill="1" applyBorder="1" applyAlignment="1">
      <alignment horizontal="left" vertical="center" wrapText="1"/>
    </xf>
    <xf numFmtId="0" fontId="69" fillId="0" borderId="19" xfId="0" applyFont="1" applyFill="1" applyBorder="1" applyAlignment="1">
      <alignment horizontal="center" vertical="center" wrapText="1"/>
    </xf>
    <xf numFmtId="0" fontId="76" fillId="0" borderId="19" xfId="0" applyFont="1" applyFill="1" applyBorder="1" applyAlignment="1">
      <alignment horizontal="center" vertical="center" wrapText="1"/>
    </xf>
    <xf numFmtId="0" fontId="76" fillId="0" borderId="19" xfId="0" applyFont="1" applyFill="1" applyBorder="1" applyAlignment="1">
      <alignment horizontal="left" vertical="center" wrapText="1"/>
    </xf>
    <xf numFmtId="0" fontId="77" fillId="0" borderId="2" xfId="0" applyFont="1" applyFill="1" applyBorder="1" applyAlignment="1">
      <alignment horizontal="center" vertical="center"/>
    </xf>
    <xf numFmtId="0" fontId="68" fillId="0" borderId="2" xfId="0" applyFont="1" applyFill="1" applyBorder="1" applyAlignment="1">
      <alignment horizontal="left" vertical="center"/>
    </xf>
    <xf numFmtId="14" fontId="68" fillId="0" borderId="2" xfId="0" applyNumberFormat="1" applyFont="1" applyFill="1" applyBorder="1" applyAlignment="1">
      <alignment horizontal="center" vertical="center"/>
    </xf>
    <xf numFmtId="0" fontId="68" fillId="0" borderId="2" xfId="0" applyFont="1" applyFill="1" applyBorder="1" applyAlignment="1">
      <alignment horizontal="center" vertical="center"/>
    </xf>
    <xf numFmtId="167" fontId="111" fillId="0" borderId="2" xfId="117" applyFont="1" applyFill="1" applyBorder="1" applyAlignment="1">
      <alignment horizontal="center" vertical="center"/>
    </xf>
    <xf numFmtId="15" fontId="68" fillId="0" borderId="2" xfId="0" applyNumberFormat="1" applyFont="1" applyFill="1" applyBorder="1" applyAlignment="1">
      <alignment horizontal="center" vertical="center"/>
    </xf>
    <xf numFmtId="169" fontId="111" fillId="0" borderId="2" xfId="117" applyNumberFormat="1" applyFont="1" applyFill="1" applyBorder="1" applyAlignment="1">
      <alignment horizontal="center" vertical="center"/>
    </xf>
    <xf numFmtId="49" fontId="68" fillId="0" borderId="2" xfId="0" applyNumberFormat="1" applyFont="1" applyFill="1" applyBorder="1" applyAlignment="1">
      <alignment horizontal="center" vertical="center" wrapText="1"/>
    </xf>
    <xf numFmtId="14" fontId="68" fillId="0" borderId="2" xfId="0" applyNumberFormat="1" applyFont="1" applyFill="1" applyBorder="1" applyAlignment="1">
      <alignment horizontal="left" vertical="center" wrapText="1"/>
    </xf>
    <xf numFmtId="165" fontId="83" fillId="0" borderId="2" xfId="117" applyNumberFormat="1" applyFont="1" applyFill="1" applyBorder="1" applyAlignment="1">
      <alignment horizontal="center" vertical="center" wrapText="1"/>
    </xf>
    <xf numFmtId="0" fontId="43" fillId="0" borderId="2" xfId="0" applyFont="1" applyFill="1" applyBorder="1" applyAlignment="1">
      <alignment horizontal="center" vertical="center" wrapText="1"/>
    </xf>
    <xf numFmtId="49" fontId="68" fillId="0" borderId="2" xfId="0" applyNumberFormat="1" applyFont="1" applyFill="1" applyBorder="1" applyAlignment="1">
      <alignment horizontal="center" vertical="center"/>
    </xf>
  </cellXfs>
  <cellStyles count="193">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2 3 2 2 4 3 4 2 2 2 2 2 2 2 2 2" xfId="146" xr:uid="{00000000-0005-0000-0000-000032000000}"/>
    <cellStyle name="Millares [0] 2 3 2 2 4 3 4 2 2 2 2 2 2 2 2 2 2" xfId="157" xr:uid="{00000000-0005-0000-0000-000033000000}"/>
    <cellStyle name="Millares [0] 2 3 2 2 4 3 4 2 2 2 2 2 2 2 2 2 3" xfId="164" xr:uid="{00000000-0005-0000-0000-000034000000}"/>
    <cellStyle name="Millares [0] 2 3 2 2 4 3 4 2 2 2 2 2 2 2 2 2 3 2" xfId="174" xr:uid="{00000000-0005-0000-0000-000035000000}"/>
    <cellStyle name="Millares [0] 2 3 2 2 4 3 4 2 2 2 2 2 2 2 2 2 3 2 2" xfId="185" xr:uid="{00000000-0005-0000-0000-000036000000}"/>
    <cellStyle name="Millares [0] 2 3 2 2 4 3 4 2 3" xfId="159" xr:uid="{00000000-0005-0000-0000-000037000000}"/>
    <cellStyle name="Millares [0] 3" xfId="6" xr:uid="{00000000-0005-0000-0000-000038000000}"/>
    <cellStyle name="Millares [0] 3 2" xfId="15" xr:uid="{00000000-0005-0000-0000-000039000000}"/>
    <cellStyle name="Millares [0] 3 2 2" xfId="20" xr:uid="{00000000-0005-0000-0000-00003A000000}"/>
    <cellStyle name="Millares [0] 3 2 2 2" xfId="25" xr:uid="{00000000-0005-0000-0000-00003B000000}"/>
    <cellStyle name="Millares [0] 3 2 2 2 2" xfId="30" xr:uid="{00000000-0005-0000-0000-00003C000000}"/>
    <cellStyle name="Millares [0] 3 2 2 2 3" xfId="35" xr:uid="{00000000-0005-0000-0000-00003D000000}"/>
    <cellStyle name="Millares [0] 3 2 2 2 4" xfId="40" xr:uid="{00000000-0005-0000-0000-00003E000000}"/>
    <cellStyle name="Millares [0] 3 2 2 2 4 2" xfId="48" xr:uid="{00000000-0005-0000-0000-00003F000000}"/>
    <cellStyle name="Millares [0] 3 2 2 2 4 3" xfId="53" xr:uid="{00000000-0005-0000-0000-000040000000}"/>
    <cellStyle name="Millares [0] 3 2 2 2 4 3 2" xfId="58" xr:uid="{00000000-0005-0000-0000-000041000000}"/>
    <cellStyle name="Millares [0] 3 2 2 2 4 3 2 2" xfId="69" xr:uid="{00000000-0005-0000-0000-000042000000}"/>
    <cellStyle name="Millares [0] 3 2 2 2 4 3 3" xfId="74" xr:uid="{00000000-0005-0000-0000-000043000000}"/>
    <cellStyle name="Millares [0] 3 2 2 2 4 3 4" xfId="82" xr:uid="{00000000-0005-0000-0000-000044000000}"/>
    <cellStyle name="Millares [0] 3 2 2 2 4 3 4 2" xfId="95" xr:uid="{00000000-0005-0000-0000-000045000000}"/>
    <cellStyle name="Millares [0] 3 2 2 2 4 3 4 2 2" xfId="103" xr:uid="{00000000-0005-0000-0000-000046000000}"/>
    <cellStyle name="Millares [0] 3 2 2 2 4 3 4 2 2 2" xfId="116" xr:uid="{00000000-0005-0000-0000-000047000000}"/>
    <cellStyle name="Millares [0] 3 2 2 2 4 3 4 2 2 2 2" xfId="121" xr:uid="{00000000-0005-0000-0000-000048000000}"/>
    <cellStyle name="Millares [0] 3 2 2 2 4 3 4 2 2 2 2 2" xfId="125" xr:uid="{00000000-0005-0000-0000-000049000000}"/>
    <cellStyle name="Millares [0] 3 2 2 2 4 3 4 2 2 2 2 2 2" xfId="131" xr:uid="{00000000-0005-0000-0000-00004A000000}"/>
    <cellStyle name="Millares [0] 3 2 2 2 4 3 4 2 2 2 2 2 2 2" xfId="136" xr:uid="{00000000-0005-0000-0000-00004B000000}"/>
    <cellStyle name="Millares [0] 3 2 2 2 4 3 4 2 2 2 2 2 2 2 2" xfId="140" xr:uid="{00000000-0005-0000-0000-00004C000000}"/>
    <cellStyle name="Millares [0] 3 2 2 2 4 3 4 2 2 2 2 2 2 2 2 2" xfId="147" xr:uid="{00000000-0005-0000-0000-00004D000000}"/>
    <cellStyle name="Millares [0] 3 2 2 2 4 3 4 2 2 2 2 2 2 2 2 2 2" xfId="167" xr:uid="{00000000-0005-0000-0000-00004E000000}"/>
    <cellStyle name="Millares [0] 3 2 2 2 4 3 4 2 2 2 2 2 2 2 2 2 2 2" xfId="177" xr:uid="{00000000-0005-0000-0000-00004F000000}"/>
    <cellStyle name="Millares [0] 3 2 2 2 4 3 4 2 2 2 2 2 2 2 2 2 2 2 2" xfId="188" xr:uid="{00000000-0005-0000-0000-000050000000}"/>
    <cellStyle name="Millares [0] 4" xfId="132" xr:uid="{00000000-0005-0000-0000-000051000000}"/>
    <cellStyle name="Millares 2" xfId="152" xr:uid="{00000000-0005-0000-0000-000052000000}"/>
    <cellStyle name="Moneda" xfId="117" builtinId="4"/>
    <cellStyle name="Moneda [0] 2" xfId="44" xr:uid="{00000000-0005-0000-0000-000054000000}"/>
    <cellStyle name="Moneda [0] 2 2" xfId="4" xr:uid="{00000000-0005-0000-0000-000055000000}"/>
    <cellStyle name="Moneda [0] 2 2 2" xfId="13" xr:uid="{00000000-0005-0000-0000-000056000000}"/>
    <cellStyle name="Moneda [0] 2 2 2 2" xfId="18" xr:uid="{00000000-0005-0000-0000-000057000000}"/>
    <cellStyle name="Moneda [0] 2 2 2 2 2" xfId="23" xr:uid="{00000000-0005-0000-0000-000058000000}"/>
    <cellStyle name="Moneda [0] 2 2 2 2 2 2" xfId="28" xr:uid="{00000000-0005-0000-0000-000059000000}"/>
    <cellStyle name="Moneda [0] 2 2 2 2 2 3" xfId="33" xr:uid="{00000000-0005-0000-0000-00005A000000}"/>
    <cellStyle name="Moneda [0] 2 2 2 2 2 4" xfId="38" xr:uid="{00000000-0005-0000-0000-00005B000000}"/>
    <cellStyle name="Moneda [0] 2 2 2 2 2 4 2" xfId="46" xr:uid="{00000000-0005-0000-0000-00005C000000}"/>
    <cellStyle name="Moneda [0] 2 2 2 2 2 4 3" xfId="51" xr:uid="{00000000-0005-0000-0000-00005D000000}"/>
    <cellStyle name="Moneda [0] 2 2 2 2 2 4 3 2" xfId="56" xr:uid="{00000000-0005-0000-0000-00005E000000}"/>
    <cellStyle name="Moneda [0] 2 2 2 2 2 4 3 2 2" xfId="70" xr:uid="{00000000-0005-0000-0000-00005F000000}"/>
    <cellStyle name="Moneda [0] 2 2 2 2 2 4 3 3" xfId="72" xr:uid="{00000000-0005-0000-0000-000060000000}"/>
    <cellStyle name="Moneda [0] 2 2 2 2 2 4 3 4" xfId="80" xr:uid="{00000000-0005-0000-0000-000061000000}"/>
    <cellStyle name="Moneda [0] 2 2 2 2 2 4 3 4 2" xfId="93" xr:uid="{00000000-0005-0000-0000-000062000000}"/>
    <cellStyle name="Moneda [0] 2 2 2 2 2 4 3 4 2 2" xfId="101" xr:uid="{00000000-0005-0000-0000-000063000000}"/>
    <cellStyle name="Moneda [0] 2 2 2 2 2 4 3 4 2 2 2" xfId="114" xr:uid="{00000000-0005-0000-0000-000064000000}"/>
    <cellStyle name="Moneda [0] 2 2 2 2 2 4 3 4 2 2 2 2" xfId="119" xr:uid="{00000000-0005-0000-0000-000065000000}"/>
    <cellStyle name="Moneda [0] 2 2 2 2 2 4 3 4 2 2 2 2 2" xfId="123" xr:uid="{00000000-0005-0000-0000-000066000000}"/>
    <cellStyle name="Moneda [0] 2 2 2 2 2 4 3 4 2 2 2 2 2 2" xfId="129" xr:uid="{00000000-0005-0000-0000-000067000000}"/>
    <cellStyle name="Moneda [0] 2 2 2 2 2 4 3 4 2 2 2 2 2 2 2" xfId="134" xr:uid="{00000000-0005-0000-0000-000068000000}"/>
    <cellStyle name="Moneda [0] 2 2 2 2 2 4 3 4 2 2 2 2 2 2 2 2" xfId="138" xr:uid="{00000000-0005-0000-0000-000069000000}"/>
    <cellStyle name="Moneda [0] 2 2 2 2 2 4 3 4 2 2 2 2 2 2 2 2 2" xfId="148" xr:uid="{00000000-0005-0000-0000-00006A000000}"/>
    <cellStyle name="Moneda [0] 2 2 2 2 2 4 3 4 2 2 2 2 2 2 2 2 2 2" xfId="165" xr:uid="{00000000-0005-0000-0000-00006B000000}"/>
    <cellStyle name="Moneda [0] 2 2 2 2 2 4 3 4 2 2 2 2 2 2 2 2 2 2 2" xfId="175" xr:uid="{00000000-0005-0000-0000-00006C000000}"/>
    <cellStyle name="Moneda [0] 2 2 2 2 2 4 3 4 2 2 2 2 2 2 2 2 2 2 2 2" xfId="186" xr:uid="{00000000-0005-0000-0000-00006D000000}"/>
    <cellStyle name="Moneda [0] 2 2 3" xfId="88" xr:uid="{00000000-0005-0000-0000-00006E000000}"/>
    <cellStyle name="Moneda [0] 2 2 3 2" xfId="108" xr:uid="{00000000-0005-0000-0000-00006F000000}"/>
    <cellStyle name="Moneda [0] 2 2 3 2 2" xfId="141" xr:uid="{00000000-0005-0000-0000-000070000000}"/>
    <cellStyle name="Moneda [0] 2 2 3 2 2 2" xfId="153" xr:uid="{00000000-0005-0000-0000-000071000000}"/>
    <cellStyle name="Moneda [0] 2 2 3 2 2 3" xfId="178" xr:uid="{00000000-0005-0000-0000-000072000000}"/>
    <cellStyle name="Moneda [0] 2 2 3 2 2 3 2" xfId="189" xr:uid="{1E632678-AC9F-4662-8F45-32942C57E23A}"/>
    <cellStyle name="Moneda [0] 2 3" xfId="112" xr:uid="{00000000-0005-0000-0000-000073000000}"/>
    <cellStyle name="Moneda [0] 3" xfId="184" xr:uid="{00000000-0005-0000-0000-000074000000}"/>
    <cellStyle name="Moneda 2" xfId="7" xr:uid="{00000000-0005-0000-0000-000075000000}"/>
    <cellStyle name="Moneda 2 2" xfId="5" xr:uid="{00000000-0005-0000-0000-000076000000}"/>
    <cellStyle name="Moneda 2 2 2" xfId="14" xr:uid="{00000000-0005-0000-0000-000077000000}"/>
    <cellStyle name="Moneda 2 2 2 2" xfId="19" xr:uid="{00000000-0005-0000-0000-000078000000}"/>
    <cellStyle name="Moneda 2 2 2 2 2" xfId="24" xr:uid="{00000000-0005-0000-0000-000079000000}"/>
    <cellStyle name="Moneda 2 2 2 2 2 2" xfId="29" xr:uid="{00000000-0005-0000-0000-00007A000000}"/>
    <cellStyle name="Moneda 2 2 2 2 2 3" xfId="34" xr:uid="{00000000-0005-0000-0000-00007B000000}"/>
    <cellStyle name="Moneda 2 2 2 2 2 4" xfId="39" xr:uid="{00000000-0005-0000-0000-00007C000000}"/>
    <cellStyle name="Moneda 2 2 2 2 2 4 2" xfId="47" xr:uid="{00000000-0005-0000-0000-00007D000000}"/>
    <cellStyle name="Moneda 2 2 2 2 2 4 2 2" xfId="62" xr:uid="{00000000-0005-0000-0000-00007E000000}"/>
    <cellStyle name="Moneda 2 2 2 2 2 4 2 2 2" xfId="65" xr:uid="{00000000-0005-0000-0000-00007F000000}"/>
    <cellStyle name="Moneda 2 2 2 2 2 4 2 3" xfId="78" xr:uid="{00000000-0005-0000-0000-000080000000}"/>
    <cellStyle name="Moneda 2 2 2 2 2 4 2 4" xfId="86" xr:uid="{00000000-0005-0000-0000-000081000000}"/>
    <cellStyle name="Moneda 2 2 2 2 2 4 2 4 2" xfId="99" xr:uid="{00000000-0005-0000-0000-000082000000}"/>
    <cellStyle name="Moneda 2 2 2 2 2 4 2 4 2 2" xfId="107" xr:uid="{00000000-0005-0000-0000-000083000000}"/>
    <cellStyle name="Moneda 2 2 2 2 2 4 3" xfId="52" xr:uid="{00000000-0005-0000-0000-000084000000}"/>
    <cellStyle name="Moneda 2 2 2 2 2 4 3 2" xfId="57" xr:uid="{00000000-0005-0000-0000-000085000000}"/>
    <cellStyle name="Moneda 2 2 2 2 2 4 3 2 2" xfId="63" xr:uid="{00000000-0005-0000-0000-000086000000}"/>
    <cellStyle name="Moneda 2 2 2 2 2 4 3 3" xfId="73" xr:uid="{00000000-0005-0000-0000-000087000000}"/>
    <cellStyle name="Moneda 2 2 2 2 2 4 3 4" xfId="81" xr:uid="{00000000-0005-0000-0000-000088000000}"/>
    <cellStyle name="Moneda 2 2 2 2 2 4 3 4 2" xfId="94" xr:uid="{00000000-0005-0000-0000-000089000000}"/>
    <cellStyle name="Moneda 2 2 2 2 2 4 3 4 2 2" xfId="102" xr:uid="{00000000-0005-0000-0000-00008A000000}"/>
    <cellStyle name="Moneda 2 2 2 2 2 4 3 4 2 2 2" xfId="115" xr:uid="{00000000-0005-0000-0000-00008B000000}"/>
    <cellStyle name="Moneda 2 2 2 2 2 4 3 4 2 2 2 2" xfId="120" xr:uid="{00000000-0005-0000-0000-00008C000000}"/>
    <cellStyle name="Moneda 2 2 2 2 2 4 3 4 2 2 2 2 2" xfId="124" xr:uid="{00000000-0005-0000-0000-00008D000000}"/>
    <cellStyle name="Moneda 2 2 2 2 2 4 3 4 2 2 2 2 2 2" xfId="130" xr:uid="{00000000-0005-0000-0000-00008E000000}"/>
    <cellStyle name="Moneda 2 2 2 2 2 4 3 4 2 2 2 2 2 2 2" xfId="135" xr:uid="{00000000-0005-0000-0000-00008F000000}"/>
    <cellStyle name="Moneda 2 2 2 2 2 4 3 4 2 2 2 2 2 2 2 2" xfId="139" xr:uid="{00000000-0005-0000-0000-000090000000}"/>
    <cellStyle name="Moneda 2 2 2 2 2 4 3 4 2 2 2 2 2 2 2 2 2" xfId="145" xr:uid="{00000000-0005-0000-0000-000091000000}"/>
    <cellStyle name="Moneda 2 2 2 2 2 4 3 4 2 2 2 2 2 2 2 2 2 2" xfId="158" xr:uid="{00000000-0005-0000-0000-000092000000}"/>
    <cellStyle name="Moneda 2 2 2 2 2 4 3 4 2 2 2 2 2 2 2 2 2 3" xfId="166" xr:uid="{00000000-0005-0000-0000-000093000000}"/>
    <cellStyle name="Moneda 2 2 2 2 2 4 3 4 2 2 2 2 2 2 2 2 2 3 2" xfId="176" xr:uid="{00000000-0005-0000-0000-000094000000}"/>
    <cellStyle name="Moneda 2 2 2 2 2 4 3 4 2 2 2 2 2 2 2 2 2 3 2 2" xfId="187" xr:uid="{00000000-0005-0000-0000-000095000000}"/>
    <cellStyle name="Moneda 2 2 2 2 2 4 3 4 2 3" xfId="160" xr:uid="{00000000-0005-0000-0000-000096000000}"/>
    <cellStyle name="Moneda 2 2 3" xfId="91" xr:uid="{00000000-0005-0000-0000-000097000000}"/>
    <cellStyle name="Moneda 2 2 3 2" xfId="111" xr:uid="{00000000-0005-0000-0000-000098000000}"/>
    <cellStyle name="Moneda 2 2 3 2 2" xfId="144" xr:uid="{00000000-0005-0000-0000-000099000000}"/>
    <cellStyle name="Moneda 2 2 3 2 2 2" xfId="156" xr:uid="{00000000-0005-0000-0000-00009A000000}"/>
    <cellStyle name="Moneda 2 2 3 2 2 3" xfId="181" xr:uid="{00000000-0005-0000-0000-00009B000000}"/>
    <cellStyle name="Moneda 2 2 3 2 2 3 2" xfId="192" xr:uid="{3A1C1569-4A75-4B31-AA47-EE58BD8F8370}"/>
    <cellStyle name="Moneda 3" xfId="127" xr:uid="{00000000-0005-0000-0000-00009C000000}"/>
    <cellStyle name="Moneda 4" xfId="150" xr:uid="{00000000-0005-0000-0000-00009D000000}"/>
    <cellStyle name="Moneda 5" xfId="170" xr:uid="{00000000-0005-0000-0000-00009E000000}"/>
    <cellStyle name="Moneda 5 2" xfId="173" xr:uid="{00000000-0005-0000-0000-00009F000000}"/>
    <cellStyle name="Moneda 6" xfId="183" xr:uid="{00000000-0005-0000-0000-0000A0000000}"/>
    <cellStyle name="Nivel 1,2.3,5,6,9" xfId="161" xr:uid="{00000000-0005-0000-0000-0000A1000000}"/>
    <cellStyle name="Nivel 4" xfId="162" xr:uid="{00000000-0005-0000-0000-0000A2000000}"/>
    <cellStyle name="Nivel 7" xfId="163" xr:uid="{00000000-0005-0000-0000-0000A3000000}"/>
    <cellStyle name="Normal" xfId="0" builtinId="0"/>
    <cellStyle name="Normal 2" xfId="9" xr:uid="{00000000-0005-0000-0000-0000A5000000}"/>
    <cellStyle name="Normal 3" xfId="10" xr:uid="{00000000-0005-0000-0000-0000A6000000}"/>
    <cellStyle name="Normal 3 2" xfId="87" xr:uid="{00000000-0005-0000-0000-0000A7000000}"/>
    <cellStyle name="Normal 3 3" xfId="90" xr:uid="{00000000-0005-0000-0000-0000A8000000}"/>
    <cellStyle name="Normal 3 3 2" xfId="109" xr:uid="{00000000-0005-0000-0000-0000A9000000}"/>
    <cellStyle name="Normal 3 3 2 2" xfId="142" xr:uid="{00000000-0005-0000-0000-0000AA000000}"/>
    <cellStyle name="Normal 3 3 2 2 2" xfId="154" xr:uid="{00000000-0005-0000-0000-0000AB000000}"/>
    <cellStyle name="Normal 3 3 2 2 3" xfId="179" xr:uid="{00000000-0005-0000-0000-0000AC000000}"/>
    <cellStyle name="Normal 3 3 2 2 3 2" xfId="190" xr:uid="{B8A114E8-7197-4F28-A784-248955D54659}"/>
    <cellStyle name="Normal 4" xfId="42" xr:uid="{00000000-0005-0000-0000-0000AD000000}"/>
    <cellStyle name="Normal 4 2" xfId="169" xr:uid="{00000000-0005-0000-0000-0000AE000000}"/>
    <cellStyle name="Normal 4 2 2" xfId="172" xr:uid="{00000000-0005-0000-0000-0000AF000000}"/>
    <cellStyle name="Normal 5" xfId="126" xr:uid="{00000000-0005-0000-0000-0000B0000000}"/>
    <cellStyle name="Normal 6" xfId="149" xr:uid="{00000000-0005-0000-0000-0000B1000000}"/>
    <cellStyle name="Normal 7" xfId="151" xr:uid="{00000000-0005-0000-0000-0000B2000000}"/>
    <cellStyle name="Normal 8" xfId="168" xr:uid="{00000000-0005-0000-0000-0000B3000000}"/>
    <cellStyle name="Normal 8 2" xfId="171" xr:uid="{00000000-0005-0000-0000-0000B4000000}"/>
    <cellStyle name="Normal 9" xfId="182" xr:uid="{00000000-0005-0000-0000-0000B5000000}"/>
    <cellStyle name="Porcentaje 2" xfId="11" xr:uid="{00000000-0005-0000-0000-0000B8000000}"/>
    <cellStyle name="Porcentaje 2 2" xfId="89" xr:uid="{00000000-0005-0000-0000-0000B9000000}"/>
    <cellStyle name="Porcentaje 2 2 2" xfId="110" xr:uid="{00000000-0005-0000-0000-0000BA000000}"/>
    <cellStyle name="Porcentaje 2 2 2 2" xfId="143" xr:uid="{00000000-0005-0000-0000-0000BB000000}"/>
    <cellStyle name="Porcentaje 2 2 2 2 2" xfId="155" xr:uid="{00000000-0005-0000-0000-0000BC000000}"/>
    <cellStyle name="Porcentaje 2 2 2 2 3" xfId="180" xr:uid="{00000000-0005-0000-0000-0000BD000000}"/>
    <cellStyle name="Porcentaje 2 2 2 2 3 2" xfId="191" xr:uid="{E4F90838-C64A-4C22-AD44-82CFCF3A4A07}"/>
    <cellStyle name="Porcentaje 3" xfId="43" xr:uid="{00000000-0005-0000-0000-0000BE00000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358"/>
  <sheetViews>
    <sheetView tabSelected="1" topLeftCell="A355" zoomScale="10" zoomScaleNormal="10" zoomScaleSheetLayoutView="37" zoomScalePageLayoutView="24" workbookViewId="0">
      <selection activeCell="L26" sqref="L26"/>
    </sheetView>
  </sheetViews>
  <sheetFormatPr baseColWidth="10" defaultRowHeight="272.45" customHeight="1" x14ac:dyDescent="0.7"/>
  <cols>
    <col min="1" max="1" width="16.26953125" style="94" customWidth="1"/>
    <col min="2" max="2" width="33.81640625" style="67" customWidth="1"/>
    <col min="3" max="3" width="33.7265625" customWidth="1"/>
    <col min="4" max="4" width="18" customWidth="1"/>
    <col min="5" max="5" width="55.90625" customWidth="1"/>
    <col min="6" max="6" width="15.7265625" customWidth="1"/>
    <col min="7" max="7" width="18.08984375" customWidth="1"/>
    <col min="8" max="8" width="24.81640625" customWidth="1"/>
    <col min="9" max="9" width="18.54296875" customWidth="1"/>
    <col min="10" max="10" width="29.81640625" style="54" customWidth="1"/>
    <col min="11" max="11" width="33.26953125" customWidth="1"/>
    <col min="12" max="12" width="49.90625" customWidth="1"/>
    <col min="13" max="13" width="54.6328125" style="60" customWidth="1"/>
    <col min="14" max="14" width="53.36328125" style="60"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5.6328125" customWidth="1"/>
    <col min="24" max="24" width="65.36328125" style="83" customWidth="1"/>
    <col min="25" max="25" width="77.6328125" style="83" customWidth="1"/>
    <col min="26" max="26" width="66.453125" style="83"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92"/>
      <c r="B1" s="63"/>
      <c r="C1" s="1"/>
      <c r="D1" s="2"/>
      <c r="E1" s="3"/>
      <c r="F1" s="2"/>
      <c r="G1" s="2"/>
      <c r="H1" s="2"/>
      <c r="I1" s="2"/>
      <c r="J1" s="2"/>
      <c r="K1" s="4"/>
      <c r="L1" s="2"/>
      <c r="M1" s="97"/>
      <c r="N1" s="56"/>
      <c r="O1" s="2"/>
      <c r="P1" s="2"/>
      <c r="Q1" s="2"/>
      <c r="R1" s="5"/>
      <c r="S1" s="6"/>
      <c r="T1" s="98"/>
      <c r="U1" s="68"/>
      <c r="V1" s="7"/>
      <c r="W1" s="7"/>
      <c r="X1" s="71"/>
      <c r="Y1" s="72"/>
      <c r="Z1" s="73"/>
      <c r="AA1" s="7"/>
      <c r="AB1" s="7"/>
      <c r="AC1" s="7"/>
      <c r="AD1" s="7"/>
      <c r="AE1" s="7"/>
      <c r="AF1" s="7"/>
      <c r="AG1" s="8"/>
    </row>
    <row r="2" spans="1:33" ht="61.5" x14ac:dyDescent="0.7">
      <c r="A2" s="88"/>
      <c r="B2" s="64"/>
      <c r="C2" s="201" t="s">
        <v>147</v>
      </c>
      <c r="D2" s="201"/>
      <c r="E2" s="201"/>
      <c r="F2" s="201"/>
      <c r="G2" s="201"/>
      <c r="H2" s="201"/>
      <c r="I2" s="201"/>
      <c r="J2" s="201"/>
      <c r="K2" s="201"/>
      <c r="L2" s="201"/>
      <c r="M2" s="201"/>
      <c r="N2" s="201"/>
      <c r="O2" s="201"/>
      <c r="P2" s="201"/>
      <c r="Q2" s="201"/>
      <c r="R2" s="9"/>
      <c r="S2" s="6"/>
      <c r="T2" s="98"/>
      <c r="U2" s="68"/>
      <c r="V2" s="7"/>
      <c r="W2" s="7"/>
      <c r="X2" s="71"/>
      <c r="Y2" s="72"/>
      <c r="Z2" s="73"/>
      <c r="AA2" s="7"/>
      <c r="AB2" s="7"/>
      <c r="AC2" s="7"/>
      <c r="AD2" s="7"/>
      <c r="AE2" s="7"/>
      <c r="AF2" s="7"/>
      <c r="AG2" s="8"/>
    </row>
    <row r="3" spans="1:33" ht="61.5" x14ac:dyDescent="0.7">
      <c r="A3" s="92"/>
      <c r="B3" s="63"/>
      <c r="C3" s="1"/>
      <c r="D3" s="10"/>
      <c r="E3" s="11"/>
      <c r="F3" s="2"/>
      <c r="G3" s="2"/>
      <c r="H3" s="2"/>
      <c r="I3" s="2"/>
      <c r="J3" s="2"/>
      <c r="K3" s="4"/>
      <c r="L3" s="2"/>
      <c r="M3" s="97"/>
      <c r="N3" s="56"/>
      <c r="O3" s="2"/>
      <c r="P3" s="2"/>
      <c r="Q3" s="2"/>
      <c r="R3" s="5"/>
      <c r="S3" s="6"/>
      <c r="T3" s="98"/>
      <c r="U3" s="68"/>
      <c r="V3" s="7"/>
      <c r="W3" s="7"/>
      <c r="X3" s="71"/>
      <c r="Y3" s="72"/>
      <c r="Z3" s="73"/>
      <c r="AA3" s="7"/>
      <c r="AB3" s="7"/>
      <c r="AC3" s="7"/>
      <c r="AD3" s="7"/>
      <c r="AE3" s="7"/>
      <c r="AF3" s="7"/>
      <c r="AG3" s="8"/>
    </row>
    <row r="4" spans="1:33" ht="61.5" x14ac:dyDescent="0.7">
      <c r="A4" s="92"/>
      <c r="B4" s="63"/>
      <c r="C4" s="1"/>
      <c r="D4" s="202" t="s">
        <v>0</v>
      </c>
      <c r="E4" s="202"/>
      <c r="F4" s="2"/>
      <c r="G4" s="2"/>
      <c r="H4" s="2"/>
      <c r="I4" s="2"/>
      <c r="J4" s="2"/>
      <c r="K4" s="4"/>
      <c r="L4" s="2"/>
      <c r="M4" s="97"/>
      <c r="N4" s="56"/>
      <c r="O4" s="2"/>
      <c r="P4" s="2"/>
      <c r="Q4" s="2"/>
      <c r="R4" s="5"/>
      <c r="S4" s="6"/>
      <c r="T4" s="98"/>
      <c r="U4" s="68"/>
      <c r="V4" s="7"/>
      <c r="W4" s="7"/>
      <c r="X4" s="71"/>
      <c r="Y4" s="72"/>
      <c r="Z4" s="73"/>
      <c r="AA4" s="7"/>
      <c r="AB4" s="7"/>
      <c r="AC4" s="7"/>
      <c r="AD4" s="7"/>
      <c r="AE4" s="7"/>
      <c r="AF4" s="7"/>
      <c r="AG4" s="8"/>
    </row>
    <row r="5" spans="1:33" ht="61.5" x14ac:dyDescent="0.7">
      <c r="A5" s="88"/>
      <c r="B5" s="65"/>
      <c r="C5" s="12"/>
      <c r="D5" s="13" t="s">
        <v>1</v>
      </c>
      <c r="E5" s="203" t="s">
        <v>2</v>
      </c>
      <c r="F5" s="203"/>
      <c r="G5" s="2"/>
      <c r="H5" s="6"/>
      <c r="I5" s="6"/>
      <c r="J5" s="204" t="s">
        <v>3</v>
      </c>
      <c r="K5" s="204"/>
      <c r="L5" s="204"/>
      <c r="M5" s="204"/>
      <c r="N5" s="204"/>
      <c r="O5" s="6"/>
      <c r="P5" s="6"/>
      <c r="Q5" s="6"/>
      <c r="R5" s="14"/>
      <c r="S5" s="6"/>
      <c r="T5" s="98"/>
      <c r="U5" s="68"/>
      <c r="V5" s="7"/>
      <c r="W5" s="7"/>
      <c r="X5" s="71"/>
      <c r="Y5" s="72"/>
      <c r="Z5" s="73"/>
      <c r="AA5" s="7"/>
      <c r="AB5" s="7"/>
      <c r="AC5" s="7"/>
      <c r="AD5" s="7"/>
      <c r="AE5" s="7"/>
      <c r="AF5" s="7"/>
      <c r="AG5" s="8"/>
    </row>
    <row r="6" spans="1:33" ht="61.5" x14ac:dyDescent="0.7">
      <c r="A6" s="88"/>
      <c r="B6" s="65"/>
      <c r="C6" s="12"/>
      <c r="D6" s="15" t="s">
        <v>4</v>
      </c>
      <c r="E6" s="203" t="s">
        <v>5</v>
      </c>
      <c r="F6" s="203"/>
      <c r="G6" s="2"/>
      <c r="H6" s="6"/>
      <c r="I6" s="6"/>
      <c r="J6" s="204"/>
      <c r="K6" s="204"/>
      <c r="L6" s="204"/>
      <c r="M6" s="204"/>
      <c r="N6" s="204"/>
      <c r="O6" s="6"/>
      <c r="P6" s="6"/>
      <c r="Q6" s="6"/>
      <c r="R6" s="14"/>
      <c r="S6" s="6"/>
      <c r="T6" s="98"/>
      <c r="U6" s="68"/>
      <c r="V6" s="7"/>
      <c r="W6" s="7"/>
      <c r="X6" s="71"/>
      <c r="Y6" s="72"/>
      <c r="Z6" s="73"/>
      <c r="AA6" s="7"/>
      <c r="AB6" s="7"/>
      <c r="AC6" s="7"/>
      <c r="AD6" s="7"/>
      <c r="AE6" s="7"/>
      <c r="AF6" s="7"/>
      <c r="AG6" s="8"/>
    </row>
    <row r="7" spans="1:33" ht="61.5" x14ac:dyDescent="0.7">
      <c r="A7" s="88"/>
      <c r="B7" s="65"/>
      <c r="C7" s="12"/>
      <c r="D7" s="15" t="s">
        <v>6</v>
      </c>
      <c r="E7" s="205">
        <v>7395656</v>
      </c>
      <c r="F7" s="205"/>
      <c r="G7" s="16"/>
      <c r="H7" s="6"/>
      <c r="I7" s="6"/>
      <c r="J7" s="204"/>
      <c r="K7" s="204"/>
      <c r="L7" s="204"/>
      <c r="M7" s="204"/>
      <c r="N7" s="204"/>
      <c r="O7" s="6"/>
      <c r="P7" s="6"/>
      <c r="Q7" s="6"/>
      <c r="R7" s="14"/>
      <c r="S7" s="6"/>
      <c r="T7" s="98"/>
      <c r="U7" s="68" t="s">
        <v>7</v>
      </c>
      <c r="V7" s="7"/>
      <c r="W7" s="7"/>
      <c r="X7" s="71"/>
      <c r="Y7" s="72"/>
      <c r="Z7" s="73"/>
      <c r="AA7" s="7"/>
      <c r="AB7" s="7"/>
      <c r="AC7" s="7"/>
      <c r="AD7" s="7"/>
      <c r="AE7" s="7"/>
      <c r="AF7" s="7"/>
      <c r="AG7" s="8"/>
    </row>
    <row r="8" spans="1:33" ht="61.5" x14ac:dyDescent="0.7">
      <c r="A8" s="88"/>
      <c r="B8" s="65"/>
      <c r="C8" s="12"/>
      <c r="D8" s="15" t="s">
        <v>8</v>
      </c>
      <c r="E8" s="206" t="s">
        <v>9</v>
      </c>
      <c r="F8" s="206"/>
      <c r="G8" s="17"/>
      <c r="H8" s="6"/>
      <c r="I8" s="6"/>
      <c r="J8" s="204"/>
      <c r="K8" s="204"/>
      <c r="L8" s="204"/>
      <c r="M8" s="204"/>
      <c r="N8" s="204"/>
      <c r="O8" s="6"/>
      <c r="P8" s="6"/>
      <c r="Q8" s="6"/>
      <c r="R8" s="14"/>
      <c r="S8" s="6"/>
      <c r="T8" s="98"/>
      <c r="U8" s="68"/>
      <c r="V8" s="7"/>
      <c r="W8" s="7"/>
      <c r="X8" s="71"/>
      <c r="Y8" s="72"/>
      <c r="Z8" s="73"/>
      <c r="AA8" s="7"/>
      <c r="AB8" s="7"/>
      <c r="AC8" s="7"/>
      <c r="AD8" s="7"/>
      <c r="AE8" s="7"/>
      <c r="AF8" s="7"/>
      <c r="AG8" s="8"/>
    </row>
    <row r="9" spans="1:33" ht="61.5" x14ac:dyDescent="0.7">
      <c r="A9" s="88"/>
      <c r="B9" s="65"/>
      <c r="C9" s="12"/>
      <c r="D9" s="15" t="s">
        <v>10</v>
      </c>
      <c r="E9" s="203" t="s">
        <v>11</v>
      </c>
      <c r="F9" s="203"/>
      <c r="G9" s="2"/>
      <c r="H9" s="6"/>
      <c r="I9" s="6"/>
      <c r="J9" s="204"/>
      <c r="K9" s="204"/>
      <c r="L9" s="204"/>
      <c r="M9" s="204"/>
      <c r="N9" s="204"/>
      <c r="O9" s="6"/>
      <c r="P9" s="6"/>
      <c r="Q9" s="6"/>
      <c r="R9" s="14"/>
      <c r="S9" s="89" t="s">
        <v>12</v>
      </c>
      <c r="T9" s="99" t="s">
        <v>13</v>
      </c>
      <c r="U9" s="89" t="s">
        <v>14</v>
      </c>
      <c r="V9" s="89" t="s">
        <v>15</v>
      </c>
      <c r="W9" s="7"/>
      <c r="X9" s="71"/>
      <c r="Y9" s="72"/>
      <c r="Z9" s="73"/>
      <c r="AA9" s="7"/>
      <c r="AB9" s="7"/>
      <c r="AC9" s="7"/>
      <c r="AD9" s="7"/>
      <c r="AE9" s="7"/>
      <c r="AF9" s="7"/>
      <c r="AG9" s="8"/>
    </row>
    <row r="10" spans="1:33" ht="61.5" x14ac:dyDescent="0.7">
      <c r="A10" s="88"/>
      <c r="B10" s="65"/>
      <c r="C10" s="12"/>
      <c r="D10" s="15" t="s">
        <v>16</v>
      </c>
      <c r="E10" s="209" t="s">
        <v>17</v>
      </c>
      <c r="F10" s="209"/>
      <c r="G10" s="18"/>
      <c r="H10" s="6"/>
      <c r="I10" s="6"/>
      <c r="J10" s="19"/>
      <c r="K10" s="19"/>
      <c r="L10" s="19"/>
      <c r="M10" s="100"/>
      <c r="N10" s="57"/>
      <c r="O10" s="6"/>
      <c r="P10" s="6"/>
      <c r="Q10" s="6"/>
      <c r="R10" s="14"/>
      <c r="S10" s="20" t="s">
        <v>18</v>
      </c>
      <c r="T10" s="101" t="e">
        <f>SUM(#REF!)</f>
        <v>#REF!</v>
      </c>
      <c r="U10" s="102" t="e">
        <f>SUM(#REF!)</f>
        <v>#REF!</v>
      </c>
      <c r="V10" s="102" t="e">
        <f>SUM(#REF!)</f>
        <v>#REF!</v>
      </c>
      <c r="W10" s="7"/>
      <c r="X10" s="71"/>
      <c r="Y10" s="72"/>
      <c r="Z10" s="73"/>
      <c r="AA10" s="7"/>
      <c r="AB10" s="7"/>
      <c r="AC10" s="7"/>
      <c r="AD10" s="7"/>
      <c r="AE10" s="7"/>
      <c r="AF10" s="7"/>
      <c r="AG10" s="8"/>
    </row>
    <row r="11" spans="1:33" s="30" customFormat="1" ht="61.5" x14ac:dyDescent="0.7">
      <c r="A11" s="88"/>
      <c r="B11" s="66"/>
      <c r="C11" s="12"/>
      <c r="D11" s="31" t="s">
        <v>19</v>
      </c>
      <c r="E11" s="210" t="s">
        <v>1746</v>
      </c>
      <c r="F11" s="211"/>
      <c r="G11" s="18"/>
      <c r="H11" s="32"/>
      <c r="I11" s="32"/>
      <c r="J11" s="212" t="s">
        <v>20</v>
      </c>
      <c r="K11" s="213"/>
      <c r="L11" s="213"/>
      <c r="M11" s="213"/>
      <c r="N11" s="214"/>
      <c r="O11" s="32"/>
      <c r="P11" s="32"/>
      <c r="Q11" s="32"/>
      <c r="R11" s="14"/>
      <c r="S11" s="33" t="s">
        <v>21</v>
      </c>
      <c r="T11" s="103" t="e">
        <f>SUM(#REF!)</f>
        <v>#REF!</v>
      </c>
      <c r="U11" s="104" t="e">
        <f>SUM(#REF!)</f>
        <v>#REF!</v>
      </c>
      <c r="V11" s="104" t="e">
        <f>SUM(#REF!)</f>
        <v>#REF!</v>
      </c>
      <c r="W11" s="34"/>
      <c r="X11" s="74"/>
      <c r="Y11" s="75"/>
      <c r="Z11" s="76"/>
      <c r="AA11" s="34"/>
      <c r="AB11" s="34"/>
      <c r="AC11" s="34"/>
      <c r="AD11" s="34"/>
      <c r="AE11" s="34"/>
      <c r="AF11" s="34"/>
      <c r="AG11" s="35"/>
    </row>
    <row r="12" spans="1:33" s="30" customFormat="1" ht="61.5" x14ac:dyDescent="0.7">
      <c r="A12" s="88"/>
      <c r="B12" s="66"/>
      <c r="C12" s="12"/>
      <c r="D12" s="31" t="s">
        <v>22</v>
      </c>
      <c r="E12" s="221">
        <f>SUM(N18)</f>
        <v>21684611654.099995</v>
      </c>
      <c r="F12" s="222"/>
      <c r="G12" s="36"/>
      <c r="H12" s="32"/>
      <c r="I12" s="32"/>
      <c r="J12" s="215"/>
      <c r="K12" s="216"/>
      <c r="L12" s="216"/>
      <c r="M12" s="216"/>
      <c r="N12" s="217"/>
      <c r="O12" s="32"/>
      <c r="P12" s="32"/>
      <c r="Q12" s="32"/>
      <c r="R12" s="14"/>
      <c r="S12" s="37" t="s">
        <v>23</v>
      </c>
      <c r="T12" s="103" t="e">
        <f>SUM(T10:T11)</f>
        <v>#REF!</v>
      </c>
      <c r="U12" s="103" t="e">
        <f>SUM(U10:U11)</f>
        <v>#REF!</v>
      </c>
      <c r="V12" s="103" t="e">
        <f>SUM(V10:V11)</f>
        <v>#REF!</v>
      </c>
      <c r="W12" s="34"/>
      <c r="X12" s="74"/>
      <c r="Y12" s="75"/>
      <c r="Z12" s="76"/>
      <c r="AA12" s="34"/>
      <c r="AB12" s="34"/>
      <c r="AC12" s="34"/>
      <c r="AD12" s="34"/>
      <c r="AE12" s="34"/>
      <c r="AF12" s="34"/>
      <c r="AG12" s="35"/>
    </row>
    <row r="13" spans="1:33" s="30" customFormat="1" ht="61.5" x14ac:dyDescent="0.7">
      <c r="A13" s="88"/>
      <c r="B13" s="66"/>
      <c r="C13" s="12"/>
      <c r="D13" s="31" t="s">
        <v>24</v>
      </c>
      <c r="E13" s="223" t="s">
        <v>489</v>
      </c>
      <c r="F13" s="223"/>
      <c r="G13" s="38"/>
      <c r="H13" s="32"/>
      <c r="I13" s="32"/>
      <c r="J13" s="215"/>
      <c r="K13" s="216"/>
      <c r="L13" s="216"/>
      <c r="M13" s="216"/>
      <c r="N13" s="217"/>
      <c r="O13" s="32"/>
      <c r="P13" s="32"/>
      <c r="Q13" s="18"/>
      <c r="R13" s="14"/>
      <c r="S13" s="39"/>
      <c r="T13" s="105"/>
      <c r="U13" s="105" t="s">
        <v>25</v>
      </c>
      <c r="V13" s="40" t="e">
        <f>SUM(T10-U10)</f>
        <v>#REF!</v>
      </c>
      <c r="W13" s="34"/>
      <c r="X13" s="74"/>
      <c r="Y13" s="75"/>
      <c r="Z13" s="76"/>
      <c r="AA13" s="34"/>
      <c r="AB13" s="34"/>
      <c r="AC13" s="34"/>
      <c r="AD13" s="34"/>
      <c r="AE13" s="34"/>
      <c r="AF13" s="34"/>
      <c r="AG13" s="35"/>
    </row>
    <row r="14" spans="1:33" s="30" customFormat="1" ht="61.5" x14ac:dyDescent="0.7">
      <c r="A14" s="88"/>
      <c r="B14" s="66"/>
      <c r="C14" s="12"/>
      <c r="D14" s="31" t="s">
        <v>26</v>
      </c>
      <c r="E14" s="224" t="s">
        <v>488</v>
      </c>
      <c r="F14" s="224"/>
      <c r="G14" s="38"/>
      <c r="H14" s="32"/>
      <c r="I14" s="32"/>
      <c r="J14" s="215"/>
      <c r="K14" s="216"/>
      <c r="L14" s="216"/>
      <c r="M14" s="216"/>
      <c r="N14" s="217"/>
      <c r="O14" s="32"/>
      <c r="P14" s="32"/>
      <c r="Q14" s="32"/>
      <c r="R14" s="14"/>
      <c r="S14" s="39"/>
      <c r="T14" s="105"/>
      <c r="U14" s="105" t="s">
        <v>25</v>
      </c>
      <c r="V14" s="40" t="e">
        <f>SUM(T11-U11)</f>
        <v>#REF!</v>
      </c>
      <c r="W14" s="34"/>
      <c r="X14" s="77"/>
      <c r="Y14" s="75"/>
      <c r="Z14" s="76"/>
      <c r="AA14" s="34"/>
      <c r="AB14" s="34"/>
      <c r="AC14" s="34"/>
      <c r="AD14" s="34"/>
      <c r="AE14" s="34"/>
      <c r="AF14" s="34"/>
      <c r="AG14" s="35"/>
    </row>
    <row r="15" spans="1:33" s="30" customFormat="1" ht="62.25" thickBot="1" x14ac:dyDescent="0.75">
      <c r="A15" s="88"/>
      <c r="B15" s="66"/>
      <c r="C15" s="12"/>
      <c r="D15" s="41" t="s">
        <v>27</v>
      </c>
      <c r="E15" s="225">
        <v>44474</v>
      </c>
      <c r="F15" s="226"/>
      <c r="G15" s="42"/>
      <c r="H15" s="32"/>
      <c r="I15" s="32"/>
      <c r="J15" s="218"/>
      <c r="K15" s="219"/>
      <c r="L15" s="219"/>
      <c r="M15" s="219"/>
      <c r="N15" s="220"/>
      <c r="O15" s="32"/>
      <c r="P15" s="43"/>
      <c r="Q15" s="32"/>
      <c r="R15" s="14"/>
      <c r="S15" s="39"/>
      <c r="T15" s="105"/>
      <c r="U15" s="105" t="s">
        <v>25</v>
      </c>
      <c r="V15" s="40" t="e">
        <f>SUM(T12-U12)</f>
        <v>#REF!</v>
      </c>
      <c r="W15" s="34"/>
      <c r="X15" s="74"/>
      <c r="Y15" s="75"/>
      <c r="Z15" s="76"/>
      <c r="AA15" s="34"/>
      <c r="AB15" s="34"/>
      <c r="AC15" s="34"/>
      <c r="AD15" s="34"/>
      <c r="AE15" s="34"/>
      <c r="AF15" s="34"/>
      <c r="AG15" s="35"/>
    </row>
    <row r="16" spans="1:33" s="30" customFormat="1" ht="39.6" customHeight="1" x14ac:dyDescent="0.7">
      <c r="A16" s="88"/>
      <c r="B16" s="66"/>
      <c r="C16" s="12"/>
      <c r="D16" s="18"/>
      <c r="E16" s="44"/>
      <c r="F16" s="45"/>
      <c r="G16" s="45"/>
      <c r="H16" s="32"/>
      <c r="I16" s="32"/>
      <c r="J16" s="18"/>
      <c r="K16" s="46"/>
      <c r="L16" s="47"/>
      <c r="M16" s="106"/>
      <c r="N16" s="58"/>
      <c r="O16" s="32"/>
      <c r="P16" s="32"/>
      <c r="Q16" s="48"/>
      <c r="R16" s="21"/>
      <c r="S16" s="32"/>
      <c r="T16" s="107"/>
      <c r="U16" s="69"/>
      <c r="V16" s="34"/>
      <c r="W16" s="34"/>
      <c r="X16" s="78"/>
      <c r="Y16" s="75"/>
      <c r="Z16" s="76"/>
      <c r="AA16" s="34"/>
      <c r="AB16" s="34"/>
      <c r="AC16" s="34"/>
      <c r="AD16" s="34"/>
      <c r="AE16" s="34"/>
      <c r="AF16" s="34"/>
      <c r="AG16" s="35"/>
    </row>
    <row r="17" spans="1:33" s="30" customFormat="1" ht="39.6" customHeight="1" thickBot="1" x14ac:dyDescent="0.75">
      <c r="A17" s="88"/>
      <c r="B17" s="66"/>
      <c r="C17" s="12"/>
      <c r="D17" s="227" t="s">
        <v>28</v>
      </c>
      <c r="E17" s="227"/>
      <c r="F17" s="32"/>
      <c r="G17" s="49"/>
      <c r="H17" s="228"/>
      <c r="I17" s="228"/>
      <c r="J17" s="32"/>
      <c r="K17" s="49"/>
      <c r="L17" s="108"/>
      <c r="M17" s="59"/>
      <c r="N17" s="59"/>
      <c r="O17" s="32"/>
      <c r="P17" s="32"/>
      <c r="Q17" s="50"/>
      <c r="R17" s="22"/>
      <c r="S17" s="32"/>
      <c r="T17" s="109"/>
      <c r="U17" s="69"/>
      <c r="V17" s="34"/>
      <c r="W17" s="34"/>
      <c r="X17" s="79"/>
      <c r="Y17" s="80"/>
      <c r="Z17" s="81"/>
      <c r="AA17" s="29"/>
      <c r="AB17" s="34"/>
      <c r="AC17" s="34"/>
      <c r="AD17" s="34"/>
      <c r="AE17" s="34"/>
      <c r="AF17" s="34"/>
      <c r="AG17" s="35"/>
    </row>
    <row r="18" spans="1:33" s="30" customFormat="1" ht="72" customHeight="1" x14ac:dyDescent="0.4">
      <c r="A18" s="88"/>
      <c r="B18" s="66"/>
      <c r="C18" s="12"/>
      <c r="D18" s="51"/>
      <c r="E18" s="52"/>
      <c r="F18" s="32"/>
      <c r="G18" s="53"/>
      <c r="H18" s="229"/>
      <c r="I18" s="229"/>
      <c r="J18" s="32"/>
      <c r="K18" s="53"/>
      <c r="L18" s="110"/>
      <c r="M18" s="111">
        <f>SUBTOTAL(9,M20:M355)</f>
        <v>21786625163.099995</v>
      </c>
      <c r="N18" s="111">
        <f>SUBTOTAL(9,N20:N355)</f>
        <v>21684611654.099995</v>
      </c>
      <c r="O18" s="112"/>
      <c r="P18" s="32"/>
      <c r="Q18" s="32"/>
      <c r="R18" s="14"/>
      <c r="S18" s="32"/>
      <c r="T18" s="107"/>
      <c r="U18" s="69"/>
      <c r="V18" s="34"/>
      <c r="W18" s="34"/>
      <c r="X18" s="113">
        <f t="shared" ref="X18:Y18" si="0">SUBTOTAL(9,X20:X356)</f>
        <v>18324016388.210003</v>
      </c>
      <c r="Y18" s="113">
        <f t="shared" si="0"/>
        <v>-637849254.17000008</v>
      </c>
      <c r="Z18" s="113">
        <f>SUBTOTAL(9,Z20:Z356)</f>
        <v>17635445202.599998</v>
      </c>
      <c r="AA18" s="114"/>
      <c r="AB18" s="114"/>
      <c r="AC18" s="34"/>
      <c r="AD18" s="34"/>
      <c r="AE18" s="34"/>
      <c r="AF18" s="34"/>
      <c r="AG18" s="35"/>
    </row>
    <row r="19" spans="1:33" ht="183.6" customHeight="1" x14ac:dyDescent="0.35">
      <c r="A19" s="93" t="s">
        <v>29</v>
      </c>
      <c r="B19" s="85" t="s">
        <v>30</v>
      </c>
      <c r="C19" s="86" t="s">
        <v>31</v>
      </c>
      <c r="D19" s="86" t="s">
        <v>32</v>
      </c>
      <c r="E19" s="86" t="s">
        <v>33</v>
      </c>
      <c r="F19" s="86" t="s">
        <v>34</v>
      </c>
      <c r="G19" s="86" t="s">
        <v>35</v>
      </c>
      <c r="H19" s="86" t="s">
        <v>143</v>
      </c>
      <c r="I19" s="86" t="s">
        <v>36</v>
      </c>
      <c r="J19" s="86" t="s">
        <v>37</v>
      </c>
      <c r="K19" s="86" t="s">
        <v>38</v>
      </c>
      <c r="L19" s="86" t="s">
        <v>39</v>
      </c>
      <c r="M19" s="115" t="s">
        <v>40</v>
      </c>
      <c r="N19" s="87" t="s">
        <v>41</v>
      </c>
      <c r="O19" s="86" t="s">
        <v>42</v>
      </c>
      <c r="P19" s="86" t="s">
        <v>43</v>
      </c>
      <c r="Q19" s="86" t="s">
        <v>44</v>
      </c>
      <c r="R19" s="23"/>
      <c r="S19" s="62" t="s">
        <v>45</v>
      </c>
      <c r="T19" s="62" t="s">
        <v>46</v>
      </c>
      <c r="U19" s="62" t="s">
        <v>47</v>
      </c>
      <c r="V19" s="62" t="s">
        <v>48</v>
      </c>
      <c r="W19" s="62" t="s">
        <v>49</v>
      </c>
      <c r="X19" s="82" t="s">
        <v>50</v>
      </c>
      <c r="Y19" s="82" t="s">
        <v>51</v>
      </c>
      <c r="Z19" s="82" t="s">
        <v>148</v>
      </c>
      <c r="AA19" s="62" t="s">
        <v>52</v>
      </c>
      <c r="AB19" s="62" t="s">
        <v>53</v>
      </c>
      <c r="AC19" s="62" t="s">
        <v>54</v>
      </c>
      <c r="AD19" s="62" t="s">
        <v>55</v>
      </c>
      <c r="AE19" s="62" t="s">
        <v>56</v>
      </c>
      <c r="AF19" s="62" t="s">
        <v>57</v>
      </c>
      <c r="AG19" s="62" t="s">
        <v>58</v>
      </c>
    </row>
    <row r="20" spans="1:33" s="27" customFormat="1" ht="272.45" customHeight="1" x14ac:dyDescent="0.35">
      <c r="A20" s="116">
        <v>1</v>
      </c>
      <c r="B20" s="117"/>
      <c r="C20" s="117" t="s">
        <v>118</v>
      </c>
      <c r="D20" s="118">
        <v>84131512</v>
      </c>
      <c r="E20" s="119" t="s">
        <v>155</v>
      </c>
      <c r="F20" s="117" t="s">
        <v>59</v>
      </c>
      <c r="G20" s="117">
        <v>1</v>
      </c>
      <c r="H20" s="232" t="s">
        <v>99</v>
      </c>
      <c r="I20" s="117">
        <v>1</v>
      </c>
      <c r="J20" s="117" t="s">
        <v>60</v>
      </c>
      <c r="K20" s="117" t="s">
        <v>61</v>
      </c>
      <c r="L20" s="117" t="s">
        <v>62</v>
      </c>
      <c r="M20" s="120">
        <v>1000000</v>
      </c>
      <c r="N20" s="121">
        <v>1000000</v>
      </c>
      <c r="O20" s="117" t="s">
        <v>63</v>
      </c>
      <c r="P20" s="117" t="s">
        <v>64</v>
      </c>
      <c r="Q20" s="119" t="s">
        <v>65</v>
      </c>
      <c r="R20" s="24"/>
      <c r="S20" s="122"/>
      <c r="T20" s="123"/>
      <c r="U20" s="124"/>
      <c r="V20" s="125"/>
      <c r="W20" s="126"/>
      <c r="X20" s="185"/>
      <c r="Y20" s="186"/>
      <c r="Z20" s="185"/>
      <c r="AA20" s="125"/>
      <c r="AB20" s="126"/>
      <c r="AC20" s="125"/>
      <c r="AD20" s="127"/>
      <c r="AE20" s="127"/>
      <c r="AF20" s="128"/>
      <c r="AG20" s="128"/>
    </row>
    <row r="21" spans="1:33" ht="409.6" customHeight="1" x14ac:dyDescent="0.35">
      <c r="A21" s="129">
        <v>2</v>
      </c>
      <c r="B21" s="143"/>
      <c r="C21" s="144" t="s">
        <v>118</v>
      </c>
      <c r="D21" s="145" t="s">
        <v>119</v>
      </c>
      <c r="E21" s="146" t="s">
        <v>156</v>
      </c>
      <c r="F21" s="143" t="s">
        <v>59</v>
      </c>
      <c r="G21" s="144">
        <v>1</v>
      </c>
      <c r="H21" s="144" t="s">
        <v>99</v>
      </c>
      <c r="I21" s="147">
        <v>2</v>
      </c>
      <c r="J21" s="144" t="s">
        <v>78</v>
      </c>
      <c r="K21" s="144" t="s">
        <v>61</v>
      </c>
      <c r="L21" s="144" t="s">
        <v>69</v>
      </c>
      <c r="M21" s="148"/>
      <c r="N21" s="149"/>
      <c r="O21" s="117" t="s">
        <v>63</v>
      </c>
      <c r="P21" s="117" t="s">
        <v>64</v>
      </c>
      <c r="Q21" s="119" t="s">
        <v>65</v>
      </c>
      <c r="S21" s="133"/>
      <c r="T21" s="134"/>
      <c r="U21" s="135"/>
      <c r="V21" s="136"/>
      <c r="W21" s="128"/>
      <c r="X21" s="187"/>
      <c r="Y21" s="188"/>
      <c r="Z21" s="187"/>
      <c r="AA21" s="136"/>
      <c r="AB21" s="128"/>
      <c r="AC21" s="136"/>
      <c r="AD21" s="137"/>
      <c r="AE21" s="137"/>
      <c r="AF21" s="128"/>
      <c r="AG21" s="128"/>
    </row>
    <row r="22" spans="1:33" ht="409.6" customHeight="1" x14ac:dyDescent="0.35">
      <c r="A22" s="129">
        <v>2</v>
      </c>
      <c r="B22" s="130"/>
      <c r="C22" s="117" t="s">
        <v>118</v>
      </c>
      <c r="D22" s="131" t="s">
        <v>66</v>
      </c>
      <c r="E22" s="132" t="s">
        <v>132</v>
      </c>
      <c r="F22" s="130" t="s">
        <v>59</v>
      </c>
      <c r="G22" s="117">
        <v>1</v>
      </c>
      <c r="H22" s="117" t="s">
        <v>1589</v>
      </c>
      <c r="I22" s="118">
        <v>1</v>
      </c>
      <c r="J22" s="117" t="s">
        <v>78</v>
      </c>
      <c r="K22" s="117" t="s">
        <v>61</v>
      </c>
      <c r="L22" s="117" t="s">
        <v>157</v>
      </c>
      <c r="M22" s="120">
        <v>4000000</v>
      </c>
      <c r="N22" s="121">
        <v>4000000</v>
      </c>
      <c r="O22" s="117" t="s">
        <v>63</v>
      </c>
      <c r="P22" s="117" t="s">
        <v>64</v>
      </c>
      <c r="Q22" s="119" t="s">
        <v>65</v>
      </c>
      <c r="S22" s="123"/>
      <c r="T22" s="123"/>
      <c r="U22" s="127"/>
      <c r="V22" s="125"/>
      <c r="W22" s="126"/>
      <c r="X22" s="189"/>
      <c r="Y22" s="190"/>
      <c r="Z22" s="189"/>
      <c r="AA22" s="125"/>
      <c r="AB22" s="126"/>
      <c r="AC22" s="125"/>
      <c r="AD22" s="127"/>
      <c r="AE22" s="127"/>
      <c r="AF22" s="126"/>
      <c r="AG22" s="138"/>
    </row>
    <row r="23" spans="1:33" ht="242.1" customHeight="1" x14ac:dyDescent="0.35">
      <c r="A23" s="129">
        <v>2</v>
      </c>
      <c r="B23" s="130" t="s">
        <v>158</v>
      </c>
      <c r="C23" s="139" t="s">
        <v>113</v>
      </c>
      <c r="D23" s="140" t="s">
        <v>66</v>
      </c>
      <c r="E23" s="141" t="s">
        <v>215</v>
      </c>
      <c r="F23" s="140" t="s">
        <v>59</v>
      </c>
      <c r="G23" s="117">
        <v>1</v>
      </c>
      <c r="H23" s="117" t="s">
        <v>1589</v>
      </c>
      <c r="I23" s="118">
        <v>1</v>
      </c>
      <c r="J23" s="119" t="s">
        <v>78</v>
      </c>
      <c r="K23" s="117" t="s">
        <v>95</v>
      </c>
      <c r="L23" s="117" t="s">
        <v>159</v>
      </c>
      <c r="M23" s="120">
        <v>3000000</v>
      </c>
      <c r="N23" s="121">
        <v>3000000</v>
      </c>
      <c r="O23" s="117" t="s">
        <v>63</v>
      </c>
      <c r="P23" s="117" t="s">
        <v>64</v>
      </c>
      <c r="Q23" s="142" t="s">
        <v>160</v>
      </c>
      <c r="S23" s="133"/>
      <c r="T23" s="134"/>
      <c r="U23" s="135"/>
      <c r="V23" s="136"/>
      <c r="W23" s="128"/>
      <c r="X23" s="187"/>
      <c r="Y23" s="188"/>
      <c r="Z23" s="187"/>
      <c r="AA23" s="136"/>
      <c r="AB23" s="128"/>
      <c r="AC23" s="136"/>
      <c r="AD23" s="137"/>
      <c r="AE23" s="137"/>
      <c r="AF23" s="128"/>
      <c r="AG23" s="128"/>
    </row>
    <row r="24" spans="1:33" ht="220.5" customHeight="1" x14ac:dyDescent="0.35">
      <c r="A24" s="129">
        <v>2</v>
      </c>
      <c r="B24" s="143"/>
      <c r="C24" s="144" t="s">
        <v>118</v>
      </c>
      <c r="D24" s="145" t="s">
        <v>120</v>
      </c>
      <c r="E24" s="146" t="s">
        <v>1596</v>
      </c>
      <c r="F24" s="143" t="s">
        <v>59</v>
      </c>
      <c r="G24" s="144">
        <v>1</v>
      </c>
      <c r="H24" s="144" t="s">
        <v>99</v>
      </c>
      <c r="I24" s="147">
        <v>2</v>
      </c>
      <c r="J24" s="144" t="s">
        <v>78</v>
      </c>
      <c r="K24" s="144" t="s">
        <v>61</v>
      </c>
      <c r="L24" s="144" t="s">
        <v>116</v>
      </c>
      <c r="M24" s="148"/>
      <c r="N24" s="149"/>
      <c r="O24" s="117" t="s">
        <v>63</v>
      </c>
      <c r="P24" s="117" t="s">
        <v>64</v>
      </c>
      <c r="Q24" s="119" t="s">
        <v>65</v>
      </c>
      <c r="S24" s="122"/>
      <c r="T24" s="123"/>
      <c r="U24" s="124"/>
      <c r="V24" s="125"/>
      <c r="W24" s="126"/>
      <c r="X24" s="185"/>
      <c r="Y24" s="186"/>
      <c r="Z24" s="185"/>
      <c r="AA24" s="125"/>
      <c r="AB24" s="126"/>
      <c r="AC24" s="125"/>
      <c r="AD24" s="127"/>
      <c r="AE24" s="127"/>
      <c r="AF24" s="126"/>
      <c r="AG24" s="126"/>
    </row>
    <row r="25" spans="1:33" ht="272.45" customHeight="1" x14ac:dyDescent="0.35">
      <c r="A25" s="116">
        <v>3</v>
      </c>
      <c r="B25" s="143"/>
      <c r="C25" s="144" t="s">
        <v>118</v>
      </c>
      <c r="D25" s="145">
        <v>44103103</v>
      </c>
      <c r="E25" s="146" t="s">
        <v>146</v>
      </c>
      <c r="F25" s="143" t="s">
        <v>59</v>
      </c>
      <c r="G25" s="144">
        <v>1</v>
      </c>
      <c r="H25" s="144" t="s">
        <v>77</v>
      </c>
      <c r="I25" s="147">
        <v>2</v>
      </c>
      <c r="J25" s="144" t="s">
        <v>68</v>
      </c>
      <c r="K25" s="144" t="s">
        <v>61</v>
      </c>
      <c r="L25" s="144" t="s">
        <v>71</v>
      </c>
      <c r="M25" s="148"/>
      <c r="N25" s="149"/>
      <c r="O25" s="144" t="s">
        <v>63</v>
      </c>
      <c r="P25" s="144" t="s">
        <v>64</v>
      </c>
      <c r="Q25" s="150" t="s">
        <v>65</v>
      </c>
      <c r="S25" s="122"/>
      <c r="T25" s="123"/>
      <c r="U25" s="124"/>
      <c r="V25" s="125"/>
      <c r="W25" s="126"/>
      <c r="X25" s="185"/>
      <c r="Y25" s="186"/>
      <c r="Z25" s="185"/>
      <c r="AA25" s="125"/>
      <c r="AB25" s="126"/>
      <c r="AC25" s="125"/>
      <c r="AD25" s="127"/>
      <c r="AE25" s="127"/>
      <c r="AF25" s="126"/>
      <c r="AG25" s="126"/>
    </row>
    <row r="26" spans="1:33" ht="272.45" customHeight="1" x14ac:dyDescent="0.35">
      <c r="A26" s="116">
        <v>4</v>
      </c>
      <c r="B26" s="130"/>
      <c r="C26" s="117" t="s">
        <v>118</v>
      </c>
      <c r="D26" s="131">
        <v>44103103</v>
      </c>
      <c r="E26" s="132" t="s">
        <v>133</v>
      </c>
      <c r="F26" s="130" t="s">
        <v>59</v>
      </c>
      <c r="G26" s="117">
        <v>1</v>
      </c>
      <c r="H26" s="117" t="s">
        <v>99</v>
      </c>
      <c r="I26" s="118">
        <v>2</v>
      </c>
      <c r="J26" s="117" t="s">
        <v>60</v>
      </c>
      <c r="K26" s="117" t="s">
        <v>61</v>
      </c>
      <c r="L26" s="117" t="s">
        <v>71</v>
      </c>
      <c r="M26" s="120">
        <v>6000000</v>
      </c>
      <c r="N26" s="121">
        <v>6000000</v>
      </c>
      <c r="O26" s="117" t="s">
        <v>63</v>
      </c>
      <c r="P26" s="117" t="s">
        <v>64</v>
      </c>
      <c r="Q26" s="119" t="s">
        <v>65</v>
      </c>
      <c r="S26" s="122"/>
      <c r="T26" s="123"/>
      <c r="U26" s="124"/>
      <c r="V26" s="125"/>
      <c r="W26" s="126"/>
      <c r="X26" s="185"/>
      <c r="Y26" s="186"/>
      <c r="Z26" s="185"/>
      <c r="AA26" s="125"/>
      <c r="AB26" s="126"/>
      <c r="AC26" s="125"/>
      <c r="AD26" s="127"/>
      <c r="AE26" s="127"/>
      <c r="AF26" s="126"/>
      <c r="AG26" s="126"/>
    </row>
    <row r="27" spans="1:33" s="30" customFormat="1" ht="272.45" customHeight="1" x14ac:dyDescent="0.35">
      <c r="A27" s="116">
        <v>5</v>
      </c>
      <c r="B27" s="130"/>
      <c r="C27" s="117" t="s">
        <v>118</v>
      </c>
      <c r="D27" s="131">
        <v>84131603</v>
      </c>
      <c r="E27" s="132" t="s">
        <v>216</v>
      </c>
      <c r="F27" s="130" t="s">
        <v>59</v>
      </c>
      <c r="G27" s="117">
        <v>1</v>
      </c>
      <c r="H27" s="117" t="s">
        <v>77</v>
      </c>
      <c r="I27" s="118">
        <v>1</v>
      </c>
      <c r="J27" s="117" t="s">
        <v>68</v>
      </c>
      <c r="K27" s="117" t="s">
        <v>61</v>
      </c>
      <c r="L27" s="117" t="s">
        <v>76</v>
      </c>
      <c r="M27" s="120">
        <v>8000000</v>
      </c>
      <c r="N27" s="121">
        <v>8000000</v>
      </c>
      <c r="O27" s="117" t="s">
        <v>63</v>
      </c>
      <c r="P27" s="117" t="s">
        <v>64</v>
      </c>
      <c r="Q27" s="119" t="s">
        <v>65</v>
      </c>
      <c r="R27" s="24"/>
      <c r="S27" s="122" t="s">
        <v>1433</v>
      </c>
      <c r="T27" s="125" t="s">
        <v>1434</v>
      </c>
      <c r="U27" s="124">
        <v>44327</v>
      </c>
      <c r="V27" s="125" t="s">
        <v>1435</v>
      </c>
      <c r="W27" s="126" t="s">
        <v>956</v>
      </c>
      <c r="X27" s="185">
        <v>5228542</v>
      </c>
      <c r="Y27" s="186">
        <v>0</v>
      </c>
      <c r="Z27" s="185">
        <v>5228542</v>
      </c>
      <c r="AA27" s="125" t="s">
        <v>1436</v>
      </c>
      <c r="AB27" s="126">
        <v>22121</v>
      </c>
      <c r="AC27" s="125" t="s">
        <v>1437</v>
      </c>
      <c r="AD27" s="127">
        <v>44328</v>
      </c>
      <c r="AE27" s="127">
        <v>44520</v>
      </c>
      <c r="AF27" s="125" t="s">
        <v>1438</v>
      </c>
      <c r="AG27" s="125" t="s">
        <v>498</v>
      </c>
    </row>
    <row r="28" spans="1:33" ht="272.45" customHeight="1" x14ac:dyDescent="0.35">
      <c r="A28" s="116">
        <v>6</v>
      </c>
      <c r="B28" s="130"/>
      <c r="C28" s="117" t="s">
        <v>118</v>
      </c>
      <c r="D28" s="131">
        <v>72101517</v>
      </c>
      <c r="E28" s="132" t="s">
        <v>218</v>
      </c>
      <c r="F28" s="130" t="s">
        <v>59</v>
      </c>
      <c r="G28" s="117">
        <v>1</v>
      </c>
      <c r="H28" s="117" t="s">
        <v>99</v>
      </c>
      <c r="I28" s="118">
        <v>1</v>
      </c>
      <c r="J28" s="117" t="s">
        <v>68</v>
      </c>
      <c r="K28" s="117" t="s">
        <v>61</v>
      </c>
      <c r="L28" s="117" t="s">
        <v>80</v>
      </c>
      <c r="M28" s="120">
        <v>12000000</v>
      </c>
      <c r="N28" s="121">
        <v>12000000</v>
      </c>
      <c r="O28" s="117" t="s">
        <v>63</v>
      </c>
      <c r="P28" s="117" t="s">
        <v>64</v>
      </c>
      <c r="Q28" s="119" t="s">
        <v>65</v>
      </c>
      <c r="S28" s="122"/>
      <c r="T28" s="123"/>
      <c r="U28" s="124"/>
      <c r="V28" s="125"/>
      <c r="W28" s="126"/>
      <c r="X28" s="185"/>
      <c r="Y28" s="185"/>
      <c r="Z28" s="185"/>
      <c r="AA28" s="125"/>
      <c r="AB28" s="126"/>
      <c r="AC28" s="125"/>
      <c r="AD28" s="127"/>
      <c r="AE28" s="127"/>
      <c r="AF28" s="126"/>
      <c r="AG28" s="126"/>
    </row>
    <row r="29" spans="1:33" ht="272.45" customHeight="1" x14ac:dyDescent="0.35">
      <c r="A29" s="116">
        <v>7</v>
      </c>
      <c r="B29" s="130"/>
      <c r="C29" s="117" t="s">
        <v>118</v>
      </c>
      <c r="D29" s="131" t="s">
        <v>135</v>
      </c>
      <c r="E29" s="132" t="s">
        <v>217</v>
      </c>
      <c r="F29" s="130" t="s">
        <v>59</v>
      </c>
      <c r="G29" s="117">
        <v>1</v>
      </c>
      <c r="H29" s="117" t="s">
        <v>86</v>
      </c>
      <c r="I29" s="118">
        <v>11</v>
      </c>
      <c r="J29" s="117" t="s">
        <v>78</v>
      </c>
      <c r="K29" s="117" t="s">
        <v>61</v>
      </c>
      <c r="L29" s="117" t="s">
        <v>80</v>
      </c>
      <c r="M29" s="120">
        <v>24500000</v>
      </c>
      <c r="N29" s="121">
        <v>24500000</v>
      </c>
      <c r="O29" s="117" t="s">
        <v>63</v>
      </c>
      <c r="P29" s="117" t="s">
        <v>64</v>
      </c>
      <c r="Q29" s="119" t="s">
        <v>65</v>
      </c>
      <c r="S29" s="122" t="s">
        <v>1258</v>
      </c>
      <c r="T29" s="125" t="s">
        <v>1259</v>
      </c>
      <c r="U29" s="124">
        <v>44250</v>
      </c>
      <c r="V29" s="125" t="s">
        <v>1260</v>
      </c>
      <c r="W29" s="126" t="s">
        <v>1237</v>
      </c>
      <c r="X29" s="185">
        <v>11075583</v>
      </c>
      <c r="Y29" s="194">
        <v>0</v>
      </c>
      <c r="Z29" s="185">
        <v>11075583</v>
      </c>
      <c r="AA29" s="125" t="s">
        <v>1261</v>
      </c>
      <c r="AB29" s="126">
        <v>22721</v>
      </c>
      <c r="AC29" s="125" t="s">
        <v>1262</v>
      </c>
      <c r="AD29" s="127">
        <v>44251</v>
      </c>
      <c r="AE29" s="127">
        <v>44553</v>
      </c>
      <c r="AF29" s="125" t="s">
        <v>1263</v>
      </c>
      <c r="AG29" s="125" t="s">
        <v>498</v>
      </c>
    </row>
    <row r="30" spans="1:33" ht="272.45" customHeight="1" x14ac:dyDescent="0.35">
      <c r="A30" s="129">
        <v>8</v>
      </c>
      <c r="B30" s="130"/>
      <c r="C30" s="117" t="s">
        <v>118</v>
      </c>
      <c r="D30" s="131" t="s">
        <v>82</v>
      </c>
      <c r="E30" s="132" t="s">
        <v>219</v>
      </c>
      <c r="F30" s="130" t="s">
        <v>59</v>
      </c>
      <c r="G30" s="117">
        <v>1</v>
      </c>
      <c r="H30" s="117" t="s">
        <v>72</v>
      </c>
      <c r="I30" s="118">
        <v>2</v>
      </c>
      <c r="J30" s="117" t="s">
        <v>60</v>
      </c>
      <c r="K30" s="117" t="s">
        <v>61</v>
      </c>
      <c r="L30" s="117" t="s">
        <v>83</v>
      </c>
      <c r="M30" s="120">
        <v>5000000</v>
      </c>
      <c r="N30" s="121">
        <v>5000000</v>
      </c>
      <c r="O30" s="117" t="s">
        <v>63</v>
      </c>
      <c r="P30" s="117" t="s">
        <v>64</v>
      </c>
      <c r="Q30" s="119" t="s">
        <v>65</v>
      </c>
      <c r="S30" s="250" t="s">
        <v>1586</v>
      </c>
      <c r="T30" s="251" t="s">
        <v>1679</v>
      </c>
      <c r="U30" s="252">
        <v>44435</v>
      </c>
      <c r="V30" s="125" t="s">
        <v>1701</v>
      </c>
      <c r="W30" s="253" t="s">
        <v>962</v>
      </c>
      <c r="X30" s="254">
        <v>4987382</v>
      </c>
      <c r="Y30" s="186"/>
      <c r="Z30" s="254">
        <v>4987382</v>
      </c>
      <c r="AA30" s="125" t="s">
        <v>1702</v>
      </c>
      <c r="AB30" s="253">
        <v>22821</v>
      </c>
      <c r="AC30" s="125" t="s">
        <v>1703</v>
      </c>
      <c r="AD30" s="255">
        <v>44435</v>
      </c>
      <c r="AE30" s="255">
        <v>44498</v>
      </c>
      <c r="AF30" s="125" t="s">
        <v>1438</v>
      </c>
      <c r="AG30" s="125" t="s">
        <v>498</v>
      </c>
    </row>
    <row r="31" spans="1:33" ht="272.45" customHeight="1" x14ac:dyDescent="0.35">
      <c r="A31" s="129">
        <v>8</v>
      </c>
      <c r="B31" s="130"/>
      <c r="C31" s="117" t="s">
        <v>118</v>
      </c>
      <c r="D31" s="131" t="s">
        <v>82</v>
      </c>
      <c r="E31" s="132" t="s">
        <v>220</v>
      </c>
      <c r="F31" s="130" t="s">
        <v>59</v>
      </c>
      <c r="G31" s="117">
        <v>1</v>
      </c>
      <c r="H31" s="117" t="s">
        <v>72</v>
      </c>
      <c r="I31" s="118">
        <v>2</v>
      </c>
      <c r="J31" s="117" t="s">
        <v>60</v>
      </c>
      <c r="K31" s="117" t="s">
        <v>61</v>
      </c>
      <c r="L31" s="117" t="s">
        <v>84</v>
      </c>
      <c r="M31" s="120">
        <v>15000000</v>
      </c>
      <c r="N31" s="121">
        <v>15000000</v>
      </c>
      <c r="O31" s="117" t="s">
        <v>63</v>
      </c>
      <c r="P31" s="117" t="s">
        <v>64</v>
      </c>
      <c r="Q31" s="119" t="s">
        <v>65</v>
      </c>
      <c r="S31" s="250" t="s">
        <v>1586</v>
      </c>
      <c r="T31" s="251" t="s">
        <v>1679</v>
      </c>
      <c r="U31" s="252">
        <v>44435</v>
      </c>
      <c r="V31" s="125" t="s">
        <v>1701</v>
      </c>
      <c r="W31" s="253" t="s">
        <v>962</v>
      </c>
      <c r="X31" s="254">
        <v>15000000</v>
      </c>
      <c r="Y31" s="186">
        <v>0</v>
      </c>
      <c r="Z31" s="254">
        <v>15000000</v>
      </c>
      <c r="AA31" s="125" t="s">
        <v>1702</v>
      </c>
      <c r="AB31" s="253">
        <v>22821</v>
      </c>
      <c r="AC31" s="125" t="s">
        <v>1703</v>
      </c>
      <c r="AD31" s="255">
        <v>44435</v>
      </c>
      <c r="AE31" s="255">
        <v>44498</v>
      </c>
      <c r="AF31" s="125" t="s">
        <v>1438</v>
      </c>
      <c r="AG31" s="125" t="s">
        <v>498</v>
      </c>
    </row>
    <row r="32" spans="1:33" ht="272.45" customHeight="1" x14ac:dyDescent="0.35">
      <c r="A32" s="116">
        <v>9</v>
      </c>
      <c r="B32" s="130"/>
      <c r="C32" s="117" t="s">
        <v>118</v>
      </c>
      <c r="D32" s="131">
        <v>44101706</v>
      </c>
      <c r="E32" s="132" t="s">
        <v>221</v>
      </c>
      <c r="F32" s="130" t="s">
        <v>59</v>
      </c>
      <c r="G32" s="117">
        <v>1</v>
      </c>
      <c r="H32" s="117" t="s">
        <v>99</v>
      </c>
      <c r="I32" s="118">
        <v>2</v>
      </c>
      <c r="J32" s="117" t="s">
        <v>60</v>
      </c>
      <c r="K32" s="117" t="s">
        <v>61</v>
      </c>
      <c r="L32" s="117" t="s">
        <v>71</v>
      </c>
      <c r="M32" s="120">
        <v>5000000</v>
      </c>
      <c r="N32" s="121">
        <v>5000000</v>
      </c>
      <c r="O32" s="117" t="s">
        <v>63</v>
      </c>
      <c r="P32" s="117" t="s">
        <v>64</v>
      </c>
      <c r="Q32" s="119" t="s">
        <v>65</v>
      </c>
      <c r="S32" s="122"/>
      <c r="T32" s="123"/>
      <c r="U32" s="124"/>
      <c r="V32" s="125"/>
      <c r="W32" s="126"/>
      <c r="X32" s="185"/>
      <c r="Y32" s="186"/>
      <c r="Z32" s="185"/>
      <c r="AA32" s="125"/>
      <c r="AB32" s="126"/>
      <c r="AC32" s="125"/>
      <c r="AD32" s="127"/>
      <c r="AE32" s="127"/>
      <c r="AF32" s="126"/>
      <c r="AG32" s="126"/>
    </row>
    <row r="33" spans="1:33" ht="272.45" customHeight="1" x14ac:dyDescent="0.35">
      <c r="A33" s="116">
        <v>10</v>
      </c>
      <c r="B33" s="143"/>
      <c r="C33" s="144" t="s">
        <v>118</v>
      </c>
      <c r="D33" s="145" t="s">
        <v>90</v>
      </c>
      <c r="E33" s="146" t="s">
        <v>222</v>
      </c>
      <c r="F33" s="143" t="s">
        <v>59</v>
      </c>
      <c r="G33" s="144">
        <v>1</v>
      </c>
      <c r="H33" s="144" t="s">
        <v>79</v>
      </c>
      <c r="I33" s="147">
        <v>9</v>
      </c>
      <c r="J33" s="144" t="s">
        <v>68</v>
      </c>
      <c r="K33" s="144" t="s">
        <v>61</v>
      </c>
      <c r="L33" s="144" t="s">
        <v>91</v>
      </c>
      <c r="M33" s="148"/>
      <c r="N33" s="149"/>
      <c r="O33" s="144" t="s">
        <v>63</v>
      </c>
      <c r="P33" s="144" t="s">
        <v>64</v>
      </c>
      <c r="Q33" s="150" t="s">
        <v>65</v>
      </c>
      <c r="S33" s="122"/>
      <c r="T33" s="123"/>
      <c r="U33" s="124"/>
      <c r="V33" s="125"/>
      <c r="W33" s="126"/>
      <c r="X33" s="185"/>
      <c r="Y33" s="186"/>
      <c r="Z33" s="185"/>
      <c r="AA33" s="125"/>
      <c r="AB33" s="128"/>
      <c r="AC33" s="125"/>
      <c r="AD33" s="137"/>
      <c r="AE33" s="137"/>
      <c r="AF33" s="126"/>
      <c r="AG33" s="126"/>
    </row>
    <row r="34" spans="1:33" s="30" customFormat="1" ht="409.5" x14ac:dyDescent="0.35">
      <c r="A34" s="200">
        <v>11</v>
      </c>
      <c r="B34" s="130"/>
      <c r="C34" s="117" t="s">
        <v>118</v>
      </c>
      <c r="D34" s="131" t="s">
        <v>102</v>
      </c>
      <c r="E34" s="132" t="s">
        <v>223</v>
      </c>
      <c r="F34" s="117" t="s">
        <v>59</v>
      </c>
      <c r="G34" s="117">
        <v>1</v>
      </c>
      <c r="H34" s="117" t="s">
        <v>70</v>
      </c>
      <c r="I34" s="118">
        <v>8</v>
      </c>
      <c r="J34" s="117" t="s">
        <v>78</v>
      </c>
      <c r="K34" s="117" t="s">
        <v>61</v>
      </c>
      <c r="L34" s="117" t="s">
        <v>103</v>
      </c>
      <c r="M34" s="120">
        <v>3000000</v>
      </c>
      <c r="N34" s="121">
        <v>3000000</v>
      </c>
      <c r="O34" s="117" t="s">
        <v>63</v>
      </c>
      <c r="P34" s="117" t="s">
        <v>64</v>
      </c>
      <c r="Q34" s="119" t="s">
        <v>65</v>
      </c>
      <c r="R34" s="24"/>
      <c r="S34" s="250" t="s">
        <v>1588</v>
      </c>
      <c r="T34" s="251" t="s">
        <v>1696</v>
      </c>
      <c r="U34" s="252">
        <v>44433</v>
      </c>
      <c r="V34" s="125" t="s">
        <v>1697</v>
      </c>
      <c r="W34" s="253" t="s">
        <v>1237</v>
      </c>
      <c r="X34" s="254">
        <v>1800000</v>
      </c>
      <c r="Y34" s="186">
        <v>0</v>
      </c>
      <c r="Z34" s="254">
        <v>1800000</v>
      </c>
      <c r="AA34" s="125" t="s">
        <v>1698</v>
      </c>
      <c r="AB34" s="253">
        <v>32321</v>
      </c>
      <c r="AC34" s="125" t="s">
        <v>1699</v>
      </c>
      <c r="AD34" s="255">
        <v>44434</v>
      </c>
      <c r="AE34" s="255">
        <v>44525</v>
      </c>
      <c r="AF34" s="125" t="s">
        <v>1700</v>
      </c>
      <c r="AG34" s="125" t="s">
        <v>510</v>
      </c>
    </row>
    <row r="35" spans="1:33" ht="272.25" customHeight="1" x14ac:dyDescent="0.35">
      <c r="A35" s="129">
        <v>12</v>
      </c>
      <c r="B35" s="143" t="s">
        <v>207</v>
      </c>
      <c r="C35" s="143" t="s">
        <v>140</v>
      </c>
      <c r="D35" s="145" t="s">
        <v>121</v>
      </c>
      <c r="E35" s="146" t="s">
        <v>224</v>
      </c>
      <c r="F35" s="143" t="s">
        <v>59</v>
      </c>
      <c r="G35" s="144">
        <v>1</v>
      </c>
      <c r="H35" s="144" t="s">
        <v>67</v>
      </c>
      <c r="I35" s="147">
        <v>3</v>
      </c>
      <c r="J35" s="150" t="s">
        <v>107</v>
      </c>
      <c r="K35" s="144" t="s">
        <v>95</v>
      </c>
      <c r="L35" s="144" t="s">
        <v>175</v>
      </c>
      <c r="M35" s="149"/>
      <c r="N35" s="149"/>
      <c r="O35" s="144" t="s">
        <v>63</v>
      </c>
      <c r="P35" s="144" t="s">
        <v>64</v>
      </c>
      <c r="Q35" s="150" t="s">
        <v>65</v>
      </c>
      <c r="S35" s="123"/>
      <c r="T35" s="123"/>
      <c r="U35" s="127"/>
      <c r="V35" s="125"/>
      <c r="W35" s="126"/>
      <c r="X35" s="189"/>
      <c r="Y35" s="190"/>
      <c r="Z35" s="189"/>
      <c r="AA35" s="125"/>
      <c r="AB35" s="126"/>
      <c r="AC35" s="136"/>
      <c r="AD35" s="137"/>
      <c r="AE35" s="137"/>
      <c r="AF35" s="128"/>
      <c r="AG35" s="151"/>
    </row>
    <row r="36" spans="1:33" ht="272.45" customHeight="1" x14ac:dyDescent="0.35">
      <c r="A36" s="129">
        <v>12</v>
      </c>
      <c r="B36" s="130"/>
      <c r="C36" s="144" t="s">
        <v>118</v>
      </c>
      <c r="D36" s="145" t="s">
        <v>121</v>
      </c>
      <c r="E36" s="146" t="s">
        <v>224</v>
      </c>
      <c r="F36" s="130" t="s">
        <v>59</v>
      </c>
      <c r="G36" s="117">
        <v>1</v>
      </c>
      <c r="H36" s="144" t="s">
        <v>67</v>
      </c>
      <c r="I36" s="147">
        <v>3</v>
      </c>
      <c r="J36" s="150" t="s">
        <v>107</v>
      </c>
      <c r="K36" s="144" t="s">
        <v>95</v>
      </c>
      <c r="L36" s="144" t="s">
        <v>131</v>
      </c>
      <c r="M36" s="149"/>
      <c r="N36" s="149"/>
      <c r="O36" s="144" t="s">
        <v>63</v>
      </c>
      <c r="P36" s="144" t="s">
        <v>64</v>
      </c>
      <c r="Q36" s="152" t="s">
        <v>65</v>
      </c>
      <c r="S36" s="123"/>
      <c r="T36" s="123"/>
      <c r="U36" s="127"/>
      <c r="V36" s="125"/>
      <c r="W36" s="126"/>
      <c r="X36" s="189"/>
      <c r="Y36" s="190"/>
      <c r="Z36" s="189"/>
      <c r="AA36" s="125"/>
      <c r="AB36" s="126"/>
      <c r="AC36" s="136"/>
      <c r="AD36" s="137"/>
      <c r="AE36" s="137"/>
      <c r="AF36" s="128"/>
      <c r="AG36" s="151"/>
    </row>
    <row r="37" spans="1:33" ht="272.45" customHeight="1" x14ac:dyDescent="0.35">
      <c r="A37" s="116">
        <v>13</v>
      </c>
      <c r="B37" s="130"/>
      <c r="C37" s="117" t="s">
        <v>118</v>
      </c>
      <c r="D37" s="131">
        <v>81141804</v>
      </c>
      <c r="E37" s="132" t="s">
        <v>225</v>
      </c>
      <c r="F37" s="130" t="s">
        <v>59</v>
      </c>
      <c r="G37" s="117">
        <v>1</v>
      </c>
      <c r="H37" s="117" t="s">
        <v>161</v>
      </c>
      <c r="I37" s="118">
        <v>3</v>
      </c>
      <c r="J37" s="117" t="s">
        <v>78</v>
      </c>
      <c r="K37" s="117" t="s">
        <v>61</v>
      </c>
      <c r="L37" s="117" t="s">
        <v>101</v>
      </c>
      <c r="M37" s="120">
        <v>800000</v>
      </c>
      <c r="N37" s="121">
        <v>800000</v>
      </c>
      <c r="O37" s="117" t="s">
        <v>63</v>
      </c>
      <c r="P37" s="117" t="s">
        <v>64</v>
      </c>
      <c r="Q37" s="119" t="s">
        <v>65</v>
      </c>
      <c r="S37" s="250" t="s">
        <v>1510</v>
      </c>
      <c r="T37" s="251" t="s">
        <v>1511</v>
      </c>
      <c r="U37" s="252">
        <v>44410</v>
      </c>
      <c r="V37" s="125" t="s">
        <v>1512</v>
      </c>
      <c r="W37" s="253" t="s">
        <v>1237</v>
      </c>
      <c r="X37" s="254">
        <v>571200</v>
      </c>
      <c r="Y37" s="186">
        <v>0</v>
      </c>
      <c r="Z37" s="254">
        <v>571200</v>
      </c>
      <c r="AA37" s="125" t="s">
        <v>1513</v>
      </c>
      <c r="AB37" s="253">
        <v>30421</v>
      </c>
      <c r="AC37" s="125" t="s">
        <v>1514</v>
      </c>
      <c r="AD37" s="255">
        <v>44411</v>
      </c>
      <c r="AE37" s="255">
        <v>44502</v>
      </c>
      <c r="AF37" s="125" t="s">
        <v>1263</v>
      </c>
      <c r="AG37" s="125" t="s">
        <v>498</v>
      </c>
    </row>
    <row r="38" spans="1:33" ht="272.45" customHeight="1" x14ac:dyDescent="0.35">
      <c r="A38" s="116">
        <v>14</v>
      </c>
      <c r="B38" s="130"/>
      <c r="C38" s="117" t="s">
        <v>118</v>
      </c>
      <c r="D38" s="131">
        <v>80101706</v>
      </c>
      <c r="E38" s="132" t="s">
        <v>226</v>
      </c>
      <c r="F38" s="130" t="s">
        <v>59</v>
      </c>
      <c r="G38" s="117">
        <v>1</v>
      </c>
      <c r="H38" s="117" t="s">
        <v>93</v>
      </c>
      <c r="I38" s="118">
        <v>10.199999999999999</v>
      </c>
      <c r="J38" s="117" t="s">
        <v>87</v>
      </c>
      <c r="K38" s="117" t="s">
        <v>61</v>
      </c>
      <c r="L38" s="117" t="s">
        <v>101</v>
      </c>
      <c r="M38" s="120">
        <v>39178832</v>
      </c>
      <c r="N38" s="121">
        <v>39178832</v>
      </c>
      <c r="O38" s="117" t="s">
        <v>63</v>
      </c>
      <c r="P38" s="117" t="s">
        <v>64</v>
      </c>
      <c r="Q38" s="119" t="s">
        <v>65</v>
      </c>
      <c r="S38" s="122" t="s">
        <v>1264</v>
      </c>
      <c r="T38" s="125" t="s">
        <v>1265</v>
      </c>
      <c r="U38" s="124">
        <v>44264</v>
      </c>
      <c r="V38" s="125" t="s">
        <v>1266</v>
      </c>
      <c r="W38" s="126" t="s">
        <v>502</v>
      </c>
      <c r="X38" s="185">
        <v>37820296</v>
      </c>
      <c r="Y38" s="194">
        <v>0</v>
      </c>
      <c r="Z38" s="185">
        <v>37820296</v>
      </c>
      <c r="AA38" s="125" t="s">
        <v>1267</v>
      </c>
      <c r="AB38" s="126">
        <v>2321</v>
      </c>
      <c r="AC38" s="125" t="s">
        <v>496</v>
      </c>
      <c r="AD38" s="127">
        <v>44265</v>
      </c>
      <c r="AE38" s="127">
        <v>44550</v>
      </c>
      <c r="AF38" s="125" t="s">
        <v>1263</v>
      </c>
      <c r="AG38" s="125" t="s">
        <v>498</v>
      </c>
    </row>
    <row r="39" spans="1:33" ht="272.45" customHeight="1" x14ac:dyDescent="0.35">
      <c r="A39" s="116">
        <v>15</v>
      </c>
      <c r="B39" s="130"/>
      <c r="C39" s="117" t="s">
        <v>118</v>
      </c>
      <c r="D39" s="131" t="s">
        <v>162</v>
      </c>
      <c r="E39" s="132" t="s">
        <v>227</v>
      </c>
      <c r="F39" s="130" t="s">
        <v>59</v>
      </c>
      <c r="G39" s="117">
        <v>1</v>
      </c>
      <c r="H39" s="117" t="s">
        <v>161</v>
      </c>
      <c r="I39" s="118">
        <v>2</v>
      </c>
      <c r="J39" s="117" t="s">
        <v>78</v>
      </c>
      <c r="K39" s="117" t="s">
        <v>61</v>
      </c>
      <c r="L39" s="117" t="s">
        <v>116</v>
      </c>
      <c r="M39" s="120">
        <v>11000000</v>
      </c>
      <c r="N39" s="121">
        <v>11000000</v>
      </c>
      <c r="O39" s="117" t="s">
        <v>63</v>
      </c>
      <c r="P39" s="117" t="s">
        <v>64</v>
      </c>
      <c r="Q39" s="119" t="s">
        <v>65</v>
      </c>
      <c r="S39" s="250" t="s">
        <v>1515</v>
      </c>
      <c r="T39" s="251" t="s">
        <v>1516</v>
      </c>
      <c r="U39" s="252">
        <v>44411</v>
      </c>
      <c r="V39" s="125" t="s">
        <v>1517</v>
      </c>
      <c r="W39" s="253" t="s">
        <v>956</v>
      </c>
      <c r="X39" s="254">
        <v>3462900</v>
      </c>
      <c r="Y39" s="186">
        <v>0</v>
      </c>
      <c r="Z39" s="254">
        <v>3462900</v>
      </c>
      <c r="AA39" s="125" t="s">
        <v>1518</v>
      </c>
      <c r="AB39" s="126">
        <v>29021</v>
      </c>
      <c r="AC39" s="125" t="s">
        <v>1519</v>
      </c>
      <c r="AD39" s="127">
        <v>44417</v>
      </c>
      <c r="AE39" s="127">
        <v>44462</v>
      </c>
      <c r="AF39" s="125" t="s">
        <v>1263</v>
      </c>
      <c r="AG39" s="125" t="s">
        <v>498</v>
      </c>
    </row>
    <row r="40" spans="1:33" ht="272.45" customHeight="1" x14ac:dyDescent="0.35">
      <c r="A40" s="116">
        <v>16</v>
      </c>
      <c r="B40" s="130"/>
      <c r="C40" s="117" t="s">
        <v>118</v>
      </c>
      <c r="D40" s="131">
        <v>80101706</v>
      </c>
      <c r="E40" s="132" t="s">
        <v>228</v>
      </c>
      <c r="F40" s="130" t="s">
        <v>59</v>
      </c>
      <c r="G40" s="117">
        <v>1</v>
      </c>
      <c r="H40" s="117" t="s">
        <v>86</v>
      </c>
      <c r="I40" s="118">
        <v>11.4</v>
      </c>
      <c r="J40" s="117" t="s">
        <v>87</v>
      </c>
      <c r="K40" s="117" t="s">
        <v>61</v>
      </c>
      <c r="L40" s="117" t="s">
        <v>101</v>
      </c>
      <c r="M40" s="120">
        <v>23008660</v>
      </c>
      <c r="N40" s="121">
        <v>23008660</v>
      </c>
      <c r="O40" s="117" t="s">
        <v>63</v>
      </c>
      <c r="P40" s="117" t="s">
        <v>64</v>
      </c>
      <c r="Q40" s="119" t="s">
        <v>65</v>
      </c>
      <c r="S40" s="122" t="s">
        <v>491</v>
      </c>
      <c r="T40" s="125" t="s">
        <v>492</v>
      </c>
      <c r="U40" s="124">
        <v>44208</v>
      </c>
      <c r="V40" s="125" t="s">
        <v>493</v>
      </c>
      <c r="W40" s="126" t="s">
        <v>494</v>
      </c>
      <c r="X40" s="185">
        <v>22673254</v>
      </c>
      <c r="Y40" s="194">
        <v>0</v>
      </c>
      <c r="Z40" s="185">
        <v>22673254</v>
      </c>
      <c r="AA40" s="125" t="s">
        <v>495</v>
      </c>
      <c r="AB40" s="126">
        <v>9021</v>
      </c>
      <c r="AC40" s="125" t="s">
        <v>496</v>
      </c>
      <c r="AD40" s="127">
        <v>44210</v>
      </c>
      <c r="AE40" s="127">
        <v>44550</v>
      </c>
      <c r="AF40" s="125" t="s">
        <v>497</v>
      </c>
      <c r="AG40" s="125" t="s">
        <v>498</v>
      </c>
    </row>
    <row r="41" spans="1:33" ht="272.45" customHeight="1" x14ac:dyDescent="0.35">
      <c r="A41" s="116">
        <v>17</v>
      </c>
      <c r="B41" s="130"/>
      <c r="C41" s="117" t="s">
        <v>118</v>
      </c>
      <c r="D41" s="131">
        <v>80101706</v>
      </c>
      <c r="E41" s="132" t="s">
        <v>229</v>
      </c>
      <c r="F41" s="130" t="s">
        <v>59</v>
      </c>
      <c r="G41" s="117">
        <v>1</v>
      </c>
      <c r="H41" s="117" t="s">
        <v>86</v>
      </c>
      <c r="I41" s="118">
        <v>11.4</v>
      </c>
      <c r="J41" s="117" t="s">
        <v>87</v>
      </c>
      <c r="K41" s="117" t="s">
        <v>61</v>
      </c>
      <c r="L41" s="117" t="s">
        <v>101</v>
      </c>
      <c r="M41" s="120">
        <v>50861247</v>
      </c>
      <c r="N41" s="121">
        <v>50861247</v>
      </c>
      <c r="O41" s="117" t="s">
        <v>63</v>
      </c>
      <c r="P41" s="117" t="s">
        <v>64</v>
      </c>
      <c r="Q41" s="119" t="s">
        <v>65</v>
      </c>
      <c r="S41" s="122" t="s">
        <v>499</v>
      </c>
      <c r="T41" s="125" t="s">
        <v>500</v>
      </c>
      <c r="U41" s="124">
        <v>44204</v>
      </c>
      <c r="V41" s="125" t="s">
        <v>501</v>
      </c>
      <c r="W41" s="126" t="s">
        <v>502</v>
      </c>
      <c r="X41" s="185">
        <v>50712957</v>
      </c>
      <c r="Y41" s="194">
        <v>0</v>
      </c>
      <c r="Z41" s="185">
        <v>50712957</v>
      </c>
      <c r="AA41" s="125" t="s">
        <v>503</v>
      </c>
      <c r="AB41" s="126">
        <v>9121</v>
      </c>
      <c r="AC41" s="125" t="s">
        <v>496</v>
      </c>
      <c r="AD41" s="127">
        <v>44205</v>
      </c>
      <c r="AE41" s="127">
        <v>44550</v>
      </c>
      <c r="AF41" s="125" t="s">
        <v>497</v>
      </c>
      <c r="AG41" s="125" t="s">
        <v>498</v>
      </c>
    </row>
    <row r="42" spans="1:33" ht="272.45" customHeight="1" x14ac:dyDescent="0.35">
      <c r="A42" s="116">
        <v>18</v>
      </c>
      <c r="B42" s="130" t="s">
        <v>134</v>
      </c>
      <c r="C42" s="117" t="s">
        <v>118</v>
      </c>
      <c r="D42" s="130" t="s">
        <v>152</v>
      </c>
      <c r="E42" s="132" t="s">
        <v>1254</v>
      </c>
      <c r="F42" s="130" t="s">
        <v>59</v>
      </c>
      <c r="G42" s="117">
        <v>1</v>
      </c>
      <c r="H42" s="117" t="s">
        <v>161</v>
      </c>
      <c r="I42" s="118">
        <v>1.5</v>
      </c>
      <c r="J42" s="119" t="s">
        <v>78</v>
      </c>
      <c r="K42" s="117" t="s">
        <v>95</v>
      </c>
      <c r="L42" s="117" t="s">
        <v>131</v>
      </c>
      <c r="M42" s="121">
        <v>6307921</v>
      </c>
      <c r="N42" s="121">
        <v>6307921</v>
      </c>
      <c r="O42" s="117" t="s">
        <v>63</v>
      </c>
      <c r="P42" s="117" t="s">
        <v>64</v>
      </c>
      <c r="Q42" s="119" t="s">
        <v>65</v>
      </c>
      <c r="S42" s="122" t="s">
        <v>1520</v>
      </c>
      <c r="T42" s="125" t="s">
        <v>1521</v>
      </c>
      <c r="U42" s="124">
        <v>44419</v>
      </c>
      <c r="V42" s="125" t="s">
        <v>1522</v>
      </c>
      <c r="W42" s="126" t="s">
        <v>1523</v>
      </c>
      <c r="X42" s="185">
        <v>4200294</v>
      </c>
      <c r="Y42" s="186">
        <v>0</v>
      </c>
      <c r="Z42" s="185">
        <v>4200294</v>
      </c>
      <c r="AA42" s="125" t="s">
        <v>1524</v>
      </c>
      <c r="AB42" s="253">
        <v>29321</v>
      </c>
      <c r="AC42" s="125" t="s">
        <v>1525</v>
      </c>
      <c r="AD42" s="127">
        <v>44427</v>
      </c>
      <c r="AE42" s="127">
        <v>44487</v>
      </c>
      <c r="AF42" s="125" t="s">
        <v>1263</v>
      </c>
      <c r="AG42" s="125" t="s">
        <v>498</v>
      </c>
    </row>
    <row r="43" spans="1:33" ht="272.45" customHeight="1" x14ac:dyDescent="0.9">
      <c r="A43" s="116">
        <v>19</v>
      </c>
      <c r="B43" s="130"/>
      <c r="C43" s="117" t="s">
        <v>118</v>
      </c>
      <c r="D43" s="131" t="s">
        <v>136</v>
      </c>
      <c r="E43" s="132" t="s">
        <v>230</v>
      </c>
      <c r="F43" s="130" t="s">
        <v>59</v>
      </c>
      <c r="G43" s="117">
        <v>1</v>
      </c>
      <c r="H43" s="117" t="s">
        <v>81</v>
      </c>
      <c r="I43" s="118">
        <v>1</v>
      </c>
      <c r="J43" s="117" t="s">
        <v>78</v>
      </c>
      <c r="K43" s="117" t="s">
        <v>61</v>
      </c>
      <c r="L43" s="117" t="s">
        <v>116</v>
      </c>
      <c r="M43" s="120">
        <v>6000000</v>
      </c>
      <c r="N43" s="121">
        <v>6000000</v>
      </c>
      <c r="O43" s="117" t="s">
        <v>63</v>
      </c>
      <c r="P43" s="117" t="s">
        <v>64</v>
      </c>
      <c r="Q43" s="119" t="s">
        <v>65</v>
      </c>
      <c r="S43" s="153"/>
      <c r="T43" s="153"/>
      <c r="U43" s="153"/>
      <c r="V43" s="153"/>
      <c r="W43" s="153"/>
      <c r="X43" s="191"/>
      <c r="Y43" s="191"/>
      <c r="Z43" s="191"/>
      <c r="AA43" s="153"/>
      <c r="AB43" s="153"/>
      <c r="AC43" s="153"/>
      <c r="AD43" s="153"/>
      <c r="AE43" s="153"/>
      <c r="AF43" s="153"/>
      <c r="AG43" s="153"/>
    </row>
    <row r="44" spans="1:33" ht="272.45" customHeight="1" x14ac:dyDescent="0.35">
      <c r="A44" s="116">
        <v>20</v>
      </c>
      <c r="B44" s="130"/>
      <c r="C44" s="117" t="s">
        <v>118</v>
      </c>
      <c r="D44" s="131">
        <v>72101507</v>
      </c>
      <c r="E44" s="132" t="s">
        <v>231</v>
      </c>
      <c r="F44" s="130" t="s">
        <v>59</v>
      </c>
      <c r="G44" s="117">
        <v>1</v>
      </c>
      <c r="H44" s="117" t="s">
        <v>72</v>
      </c>
      <c r="I44" s="118">
        <v>2</v>
      </c>
      <c r="J44" s="117" t="s">
        <v>947</v>
      </c>
      <c r="K44" s="117" t="s">
        <v>61</v>
      </c>
      <c r="L44" s="117" t="s">
        <v>112</v>
      </c>
      <c r="M44" s="120">
        <v>12500000</v>
      </c>
      <c r="N44" s="121">
        <v>12500000</v>
      </c>
      <c r="O44" s="117" t="s">
        <v>115</v>
      </c>
      <c r="P44" s="117" t="s">
        <v>64</v>
      </c>
      <c r="Q44" s="119" t="s">
        <v>65</v>
      </c>
      <c r="S44" s="133"/>
      <c r="T44" s="134"/>
      <c r="U44" s="135"/>
      <c r="V44" s="136"/>
      <c r="W44" s="128"/>
      <c r="X44" s="185">
        <v>11476532</v>
      </c>
      <c r="Y44" s="186"/>
      <c r="Z44" s="185">
        <v>11476532</v>
      </c>
      <c r="AA44" s="136"/>
      <c r="AB44" s="128"/>
      <c r="AC44" s="136"/>
      <c r="AD44" s="128"/>
      <c r="AE44" s="128"/>
      <c r="AF44" s="128"/>
      <c r="AG44" s="128"/>
    </row>
    <row r="45" spans="1:33" ht="272.45" customHeight="1" x14ac:dyDescent="0.35">
      <c r="A45" s="116">
        <v>21</v>
      </c>
      <c r="B45" s="130" t="s">
        <v>163</v>
      </c>
      <c r="C45" s="117" t="s">
        <v>118</v>
      </c>
      <c r="D45" s="130" t="s">
        <v>152</v>
      </c>
      <c r="E45" s="132" t="s">
        <v>1424</v>
      </c>
      <c r="F45" s="130" t="s">
        <v>59</v>
      </c>
      <c r="G45" s="117">
        <v>1</v>
      </c>
      <c r="H45" s="117" t="s">
        <v>72</v>
      </c>
      <c r="I45" s="118">
        <v>2</v>
      </c>
      <c r="J45" s="117" t="s">
        <v>947</v>
      </c>
      <c r="K45" s="117" t="s">
        <v>95</v>
      </c>
      <c r="L45" s="117" t="s">
        <v>131</v>
      </c>
      <c r="M45" s="120">
        <v>25183703</v>
      </c>
      <c r="N45" s="121">
        <v>25183703</v>
      </c>
      <c r="O45" s="117" t="s">
        <v>63</v>
      </c>
      <c r="P45" s="117" t="s">
        <v>64</v>
      </c>
      <c r="Q45" s="119" t="s">
        <v>65</v>
      </c>
      <c r="S45" s="153"/>
      <c r="T45" s="153"/>
      <c r="U45" s="153"/>
      <c r="V45" s="153"/>
      <c r="W45" s="153"/>
      <c r="X45" s="187">
        <v>25073705</v>
      </c>
      <c r="Y45" s="187"/>
      <c r="Z45" s="187">
        <v>25073705</v>
      </c>
      <c r="AA45" s="153"/>
      <c r="AB45" s="153"/>
      <c r="AC45" s="153"/>
      <c r="AD45" s="153"/>
      <c r="AE45" s="153"/>
      <c r="AF45" s="153"/>
      <c r="AG45" s="153"/>
    </row>
    <row r="46" spans="1:33" ht="272.45" customHeight="1" x14ac:dyDescent="0.35">
      <c r="A46" s="116">
        <v>22</v>
      </c>
      <c r="B46" s="143" t="s">
        <v>163</v>
      </c>
      <c r="C46" s="144" t="s">
        <v>118</v>
      </c>
      <c r="D46" s="145" t="s">
        <v>137</v>
      </c>
      <c r="E46" s="146" t="s">
        <v>232</v>
      </c>
      <c r="F46" s="143" t="s">
        <v>59</v>
      </c>
      <c r="G46" s="144">
        <v>1</v>
      </c>
      <c r="H46" s="144" t="s">
        <v>77</v>
      </c>
      <c r="I46" s="147">
        <v>2</v>
      </c>
      <c r="J46" s="150" t="s">
        <v>106</v>
      </c>
      <c r="K46" s="144" t="s">
        <v>95</v>
      </c>
      <c r="L46" s="144" t="s">
        <v>131</v>
      </c>
      <c r="M46" s="148"/>
      <c r="N46" s="149"/>
      <c r="O46" s="144" t="s">
        <v>63</v>
      </c>
      <c r="P46" s="144" t="s">
        <v>64</v>
      </c>
      <c r="Q46" s="150" t="s">
        <v>65</v>
      </c>
      <c r="S46" s="123"/>
      <c r="T46" s="123"/>
      <c r="U46" s="127"/>
      <c r="V46" s="125"/>
      <c r="W46" s="126"/>
      <c r="X46" s="189"/>
      <c r="Y46" s="190"/>
      <c r="Z46" s="189"/>
      <c r="AA46" s="154"/>
      <c r="AB46" s="126"/>
      <c r="AC46" s="136"/>
      <c r="AD46" s="137"/>
      <c r="AE46" s="137"/>
      <c r="AF46" s="126"/>
      <c r="AG46" s="126"/>
    </row>
    <row r="47" spans="1:33" s="25" customFormat="1" ht="272.45" customHeight="1" x14ac:dyDescent="0.35">
      <c r="A47" s="116">
        <v>23</v>
      </c>
      <c r="B47" s="130"/>
      <c r="C47" s="130" t="s">
        <v>118</v>
      </c>
      <c r="D47" s="131">
        <v>72101511</v>
      </c>
      <c r="E47" s="132" t="s">
        <v>1526</v>
      </c>
      <c r="F47" s="130" t="s">
        <v>59</v>
      </c>
      <c r="G47" s="117">
        <v>1</v>
      </c>
      <c r="H47" s="117" t="s">
        <v>81</v>
      </c>
      <c r="I47" s="118">
        <v>4</v>
      </c>
      <c r="J47" s="117" t="s">
        <v>78</v>
      </c>
      <c r="K47" s="117" t="s">
        <v>61</v>
      </c>
      <c r="L47" s="117" t="s">
        <v>73</v>
      </c>
      <c r="M47" s="120">
        <v>8000000</v>
      </c>
      <c r="N47" s="120">
        <v>8000000</v>
      </c>
      <c r="O47" s="117" t="s">
        <v>63</v>
      </c>
      <c r="P47" s="117" t="s">
        <v>64</v>
      </c>
      <c r="Q47" s="119" t="s">
        <v>65</v>
      </c>
      <c r="R47" s="24"/>
      <c r="S47" s="155"/>
      <c r="T47" s="156"/>
      <c r="U47" s="157"/>
      <c r="V47" s="158"/>
      <c r="W47" s="159"/>
      <c r="X47" s="192"/>
      <c r="Y47" s="193"/>
      <c r="Z47" s="192"/>
      <c r="AA47" s="158"/>
      <c r="AB47" s="159"/>
      <c r="AC47" s="158"/>
      <c r="AD47" s="160"/>
      <c r="AE47" s="160"/>
      <c r="AF47" s="159"/>
      <c r="AG47" s="159"/>
    </row>
    <row r="48" spans="1:33" s="25" customFormat="1" ht="272.45" customHeight="1" x14ac:dyDescent="0.35">
      <c r="A48" s="116">
        <v>24</v>
      </c>
      <c r="B48" s="130" t="s">
        <v>457</v>
      </c>
      <c r="C48" s="130" t="s">
        <v>140</v>
      </c>
      <c r="D48" s="131" t="s">
        <v>105</v>
      </c>
      <c r="E48" s="132" t="s">
        <v>233</v>
      </c>
      <c r="F48" s="130" t="s">
        <v>59</v>
      </c>
      <c r="G48" s="117">
        <v>1</v>
      </c>
      <c r="H48" s="117" t="s">
        <v>93</v>
      </c>
      <c r="I48" s="118">
        <v>10</v>
      </c>
      <c r="J48" s="119" t="s">
        <v>87</v>
      </c>
      <c r="K48" s="117" t="s">
        <v>95</v>
      </c>
      <c r="L48" s="117" t="s">
        <v>193</v>
      </c>
      <c r="M48" s="120">
        <v>72450000</v>
      </c>
      <c r="N48" s="121">
        <v>72450000</v>
      </c>
      <c r="O48" s="117" t="s">
        <v>63</v>
      </c>
      <c r="P48" s="117" t="s">
        <v>64</v>
      </c>
      <c r="Q48" s="142" t="s">
        <v>89</v>
      </c>
      <c r="R48" s="24"/>
      <c r="S48" s="122" t="s">
        <v>1268</v>
      </c>
      <c r="T48" s="125" t="s">
        <v>1269</v>
      </c>
      <c r="U48" s="124">
        <v>44257</v>
      </c>
      <c r="V48" s="125" t="s">
        <v>1270</v>
      </c>
      <c r="W48" s="126" t="s">
        <v>1237</v>
      </c>
      <c r="X48" s="185">
        <v>65744000</v>
      </c>
      <c r="Y48" s="194">
        <v>0</v>
      </c>
      <c r="Z48" s="185">
        <v>65744000</v>
      </c>
      <c r="AA48" s="125" t="s">
        <v>1271</v>
      </c>
      <c r="AB48" s="126">
        <v>24221</v>
      </c>
      <c r="AC48" s="125" t="s">
        <v>1272</v>
      </c>
      <c r="AD48" s="127">
        <v>44258</v>
      </c>
      <c r="AE48" s="127">
        <v>44622</v>
      </c>
      <c r="AF48" s="125" t="s">
        <v>1273</v>
      </c>
      <c r="AG48" s="125" t="s">
        <v>498</v>
      </c>
    </row>
    <row r="49" spans="1:33" s="25" customFormat="1" ht="272.45" customHeight="1" x14ac:dyDescent="0.35">
      <c r="A49" s="116">
        <v>25</v>
      </c>
      <c r="B49" s="130"/>
      <c r="C49" s="117" t="s">
        <v>118</v>
      </c>
      <c r="D49" s="131">
        <v>84131512</v>
      </c>
      <c r="E49" s="132" t="s">
        <v>234</v>
      </c>
      <c r="F49" s="130" t="s">
        <v>59</v>
      </c>
      <c r="G49" s="117">
        <v>1</v>
      </c>
      <c r="H49" s="117" t="s">
        <v>70</v>
      </c>
      <c r="I49" s="118">
        <v>12</v>
      </c>
      <c r="J49" s="117" t="s">
        <v>68</v>
      </c>
      <c r="K49" s="117" t="s">
        <v>61</v>
      </c>
      <c r="L49" s="117" t="s">
        <v>85</v>
      </c>
      <c r="M49" s="120">
        <v>25000000</v>
      </c>
      <c r="N49" s="121">
        <v>25000000</v>
      </c>
      <c r="O49" s="117" t="s">
        <v>63</v>
      </c>
      <c r="P49" s="117" t="s">
        <v>64</v>
      </c>
      <c r="Q49" s="119" t="s">
        <v>65</v>
      </c>
      <c r="R49" s="24"/>
      <c r="S49" s="250" t="s">
        <v>1527</v>
      </c>
      <c r="T49" s="251" t="s">
        <v>1528</v>
      </c>
      <c r="U49" s="252">
        <v>44404</v>
      </c>
      <c r="V49" s="125" t="s">
        <v>1529</v>
      </c>
      <c r="W49" s="126" t="s">
        <v>956</v>
      </c>
      <c r="X49" s="254">
        <v>17847817</v>
      </c>
      <c r="Y49" s="186">
        <v>345563</v>
      </c>
      <c r="Z49" s="254">
        <f>SUM(X49+Y49)</f>
        <v>18193380</v>
      </c>
      <c r="AA49" s="125" t="s">
        <v>1530</v>
      </c>
      <c r="AB49" s="126">
        <v>30321</v>
      </c>
      <c r="AC49" s="125" t="s">
        <v>1531</v>
      </c>
      <c r="AD49" s="127">
        <v>44404</v>
      </c>
      <c r="AE49" s="127">
        <v>44799</v>
      </c>
      <c r="AF49" s="125" t="s">
        <v>1443</v>
      </c>
      <c r="AG49" s="125" t="s">
        <v>498</v>
      </c>
    </row>
    <row r="50" spans="1:33" ht="272.45" customHeight="1" x14ac:dyDescent="0.35">
      <c r="A50" s="116">
        <v>26</v>
      </c>
      <c r="B50" s="130" t="s">
        <v>134</v>
      </c>
      <c r="C50" s="117" t="s">
        <v>118</v>
      </c>
      <c r="D50" s="130">
        <v>73152108</v>
      </c>
      <c r="E50" s="132" t="s">
        <v>946</v>
      </c>
      <c r="F50" s="130" t="s">
        <v>59</v>
      </c>
      <c r="G50" s="117">
        <v>1</v>
      </c>
      <c r="H50" s="117" t="s">
        <v>67</v>
      </c>
      <c r="I50" s="118">
        <v>6</v>
      </c>
      <c r="J50" s="117" t="s">
        <v>947</v>
      </c>
      <c r="K50" s="117" t="s">
        <v>144</v>
      </c>
      <c r="L50" s="117" t="s">
        <v>131</v>
      </c>
      <c r="M50" s="120">
        <v>66633480</v>
      </c>
      <c r="N50" s="121">
        <v>66633480</v>
      </c>
      <c r="O50" s="117" t="s">
        <v>63</v>
      </c>
      <c r="P50" s="117" t="s">
        <v>64</v>
      </c>
      <c r="Q50" s="119" t="s">
        <v>65</v>
      </c>
      <c r="S50" s="250" t="s">
        <v>1751</v>
      </c>
      <c r="T50" s="251" t="s">
        <v>1752</v>
      </c>
      <c r="U50" s="252">
        <v>44396</v>
      </c>
      <c r="V50" s="125" t="s">
        <v>1753</v>
      </c>
      <c r="W50" s="126" t="s">
        <v>1237</v>
      </c>
      <c r="X50" s="254">
        <v>66633480</v>
      </c>
      <c r="Y50" s="186">
        <v>0</v>
      </c>
      <c r="Z50" s="254">
        <v>66633480</v>
      </c>
      <c r="AA50" s="125" t="s">
        <v>1754</v>
      </c>
      <c r="AB50" s="126">
        <v>25921</v>
      </c>
      <c r="AC50" s="125" t="s">
        <v>1755</v>
      </c>
      <c r="AD50" s="127">
        <v>44406</v>
      </c>
      <c r="AE50" s="127">
        <v>44545</v>
      </c>
      <c r="AF50" s="125" t="s">
        <v>1263</v>
      </c>
      <c r="AG50" s="125" t="s">
        <v>498</v>
      </c>
    </row>
    <row r="51" spans="1:33" ht="272.45" customHeight="1" x14ac:dyDescent="0.35">
      <c r="A51" s="116">
        <v>27</v>
      </c>
      <c r="B51" s="130"/>
      <c r="C51" s="117" t="s">
        <v>118</v>
      </c>
      <c r="D51" s="130">
        <v>15101500</v>
      </c>
      <c r="E51" s="132" t="s">
        <v>235</v>
      </c>
      <c r="F51" s="130" t="s">
        <v>59</v>
      </c>
      <c r="G51" s="117">
        <v>1</v>
      </c>
      <c r="H51" s="117" t="s">
        <v>86</v>
      </c>
      <c r="I51" s="118">
        <v>4</v>
      </c>
      <c r="J51" s="117" t="s">
        <v>68</v>
      </c>
      <c r="K51" s="117" t="s">
        <v>61</v>
      </c>
      <c r="L51" s="117" t="s">
        <v>482</v>
      </c>
      <c r="M51" s="120">
        <v>5200000</v>
      </c>
      <c r="N51" s="121">
        <v>5200000</v>
      </c>
      <c r="O51" s="117" t="s">
        <v>63</v>
      </c>
      <c r="P51" s="117" t="s">
        <v>64</v>
      </c>
      <c r="Q51" s="119" t="s">
        <v>65</v>
      </c>
      <c r="S51" s="122" t="s">
        <v>953</v>
      </c>
      <c r="T51" s="125" t="s">
        <v>954</v>
      </c>
      <c r="U51" s="124">
        <v>44218</v>
      </c>
      <c r="V51" s="125" t="s">
        <v>955</v>
      </c>
      <c r="W51" s="126" t="s">
        <v>956</v>
      </c>
      <c r="X51" s="254">
        <v>5200000</v>
      </c>
      <c r="Y51" s="256">
        <v>0</v>
      </c>
      <c r="Z51" s="254">
        <v>5200000</v>
      </c>
      <c r="AA51" s="125" t="s">
        <v>957</v>
      </c>
      <c r="AB51" s="126">
        <v>1921</v>
      </c>
      <c r="AC51" s="125" t="s">
        <v>958</v>
      </c>
      <c r="AD51" s="127">
        <v>44218</v>
      </c>
      <c r="AE51" s="127">
        <v>44347</v>
      </c>
      <c r="AF51" s="125" t="s">
        <v>959</v>
      </c>
      <c r="AG51" s="125" t="s">
        <v>498</v>
      </c>
    </row>
    <row r="52" spans="1:33" ht="272.45" customHeight="1" x14ac:dyDescent="0.35">
      <c r="A52" s="116">
        <v>28</v>
      </c>
      <c r="B52" s="233"/>
      <c r="C52" s="117" t="s">
        <v>118</v>
      </c>
      <c r="D52" s="130">
        <v>78181701</v>
      </c>
      <c r="E52" s="132" t="s">
        <v>236</v>
      </c>
      <c r="F52" s="130" t="s">
        <v>59</v>
      </c>
      <c r="G52" s="117">
        <v>1</v>
      </c>
      <c r="H52" s="117" t="s">
        <v>77</v>
      </c>
      <c r="I52" s="118">
        <v>14</v>
      </c>
      <c r="J52" s="117" t="s">
        <v>154</v>
      </c>
      <c r="K52" s="117" t="s">
        <v>61</v>
      </c>
      <c r="L52" s="117" t="s">
        <v>482</v>
      </c>
      <c r="M52" s="120">
        <v>26000000</v>
      </c>
      <c r="N52" s="121">
        <v>26000000</v>
      </c>
      <c r="O52" s="117" t="s">
        <v>63</v>
      </c>
      <c r="P52" s="117" t="s">
        <v>64</v>
      </c>
      <c r="Q52" s="119" t="s">
        <v>65</v>
      </c>
      <c r="S52" s="122" t="s">
        <v>1439</v>
      </c>
      <c r="T52" s="125" t="s">
        <v>954</v>
      </c>
      <c r="U52" s="124">
        <v>44314</v>
      </c>
      <c r="V52" s="125" t="s">
        <v>1440</v>
      </c>
      <c r="W52" s="126" t="s">
        <v>956</v>
      </c>
      <c r="X52" s="185">
        <v>26000000</v>
      </c>
      <c r="Y52" s="186">
        <v>0</v>
      </c>
      <c r="Z52" s="185">
        <v>26000000</v>
      </c>
      <c r="AA52" s="125" t="s">
        <v>1441</v>
      </c>
      <c r="AB52" s="126">
        <v>27321</v>
      </c>
      <c r="AC52" s="125" t="s">
        <v>1442</v>
      </c>
      <c r="AD52" s="127">
        <v>44348</v>
      </c>
      <c r="AE52" s="127">
        <v>44551</v>
      </c>
      <c r="AF52" s="125" t="s">
        <v>1443</v>
      </c>
      <c r="AG52" s="125" t="s">
        <v>498</v>
      </c>
    </row>
    <row r="53" spans="1:33" ht="231.95" customHeight="1" x14ac:dyDescent="0.35">
      <c r="A53" s="116">
        <v>29</v>
      </c>
      <c r="B53" s="130"/>
      <c r="C53" s="117" t="s">
        <v>118</v>
      </c>
      <c r="D53" s="131">
        <v>48101909</v>
      </c>
      <c r="E53" s="132" t="s">
        <v>237</v>
      </c>
      <c r="F53" s="130" t="s">
        <v>59</v>
      </c>
      <c r="G53" s="117">
        <v>1</v>
      </c>
      <c r="H53" s="117" t="s">
        <v>72</v>
      </c>
      <c r="I53" s="118">
        <v>2</v>
      </c>
      <c r="J53" s="117" t="s">
        <v>60</v>
      </c>
      <c r="K53" s="117" t="s">
        <v>61</v>
      </c>
      <c r="L53" s="117" t="s">
        <v>104</v>
      </c>
      <c r="M53" s="120">
        <v>4700000</v>
      </c>
      <c r="N53" s="120">
        <v>4700000</v>
      </c>
      <c r="O53" s="117" t="s">
        <v>63</v>
      </c>
      <c r="P53" s="117" t="s">
        <v>64</v>
      </c>
      <c r="Q53" s="119" t="s">
        <v>65</v>
      </c>
      <c r="S53" s="122" t="s">
        <v>1444</v>
      </c>
      <c r="T53" s="125" t="s">
        <v>1445</v>
      </c>
      <c r="U53" s="124">
        <v>44370</v>
      </c>
      <c r="V53" s="125" t="s">
        <v>1446</v>
      </c>
      <c r="W53" s="126" t="s">
        <v>962</v>
      </c>
      <c r="X53" s="185">
        <v>1089800</v>
      </c>
      <c r="Y53" s="186">
        <v>0</v>
      </c>
      <c r="Z53" s="185">
        <v>1089800</v>
      </c>
      <c r="AA53" s="125" t="s">
        <v>1447</v>
      </c>
      <c r="AB53" s="257" t="s">
        <v>1532</v>
      </c>
      <c r="AC53" s="125" t="s">
        <v>1448</v>
      </c>
      <c r="AD53" s="127">
        <v>44370</v>
      </c>
      <c r="AE53" s="127">
        <v>44400</v>
      </c>
      <c r="AF53" s="125" t="s">
        <v>1438</v>
      </c>
      <c r="AG53" s="125" t="s">
        <v>498</v>
      </c>
    </row>
    <row r="54" spans="1:33" ht="200.45" customHeight="1" x14ac:dyDescent="0.35">
      <c r="A54" s="116">
        <v>30</v>
      </c>
      <c r="B54" s="130"/>
      <c r="C54" s="130" t="s">
        <v>122</v>
      </c>
      <c r="D54" s="130">
        <v>80101706</v>
      </c>
      <c r="E54" s="132" t="s">
        <v>238</v>
      </c>
      <c r="F54" s="130" t="s">
        <v>59</v>
      </c>
      <c r="G54" s="117">
        <v>1</v>
      </c>
      <c r="H54" s="117" t="s">
        <v>151</v>
      </c>
      <c r="I54" s="118">
        <v>11.5</v>
      </c>
      <c r="J54" s="117" t="s">
        <v>114</v>
      </c>
      <c r="K54" s="117" t="s">
        <v>61</v>
      </c>
      <c r="L54" s="117" t="s">
        <v>101</v>
      </c>
      <c r="M54" s="121">
        <v>57435150</v>
      </c>
      <c r="N54" s="121">
        <v>57435150</v>
      </c>
      <c r="O54" s="117" t="s">
        <v>63</v>
      </c>
      <c r="P54" s="117" t="s">
        <v>64</v>
      </c>
      <c r="Q54" s="142" t="s">
        <v>168</v>
      </c>
      <c r="S54" s="122" t="s">
        <v>504</v>
      </c>
      <c r="T54" s="125" t="s">
        <v>505</v>
      </c>
      <c r="U54" s="124">
        <v>44215</v>
      </c>
      <c r="V54" s="125" t="s">
        <v>506</v>
      </c>
      <c r="W54" s="126" t="s">
        <v>502</v>
      </c>
      <c r="X54" s="185">
        <v>57435148</v>
      </c>
      <c r="Y54" s="194">
        <v>0</v>
      </c>
      <c r="Z54" s="185">
        <v>57435148</v>
      </c>
      <c r="AA54" s="125" t="s">
        <v>507</v>
      </c>
      <c r="AB54" s="126">
        <v>821</v>
      </c>
      <c r="AC54" s="125" t="s">
        <v>508</v>
      </c>
      <c r="AD54" s="127">
        <v>44216</v>
      </c>
      <c r="AE54" s="127">
        <v>44216</v>
      </c>
      <c r="AF54" s="125" t="s">
        <v>509</v>
      </c>
      <c r="AG54" s="125" t="s">
        <v>510</v>
      </c>
    </row>
    <row r="55" spans="1:33" ht="168.95" customHeight="1" x14ac:dyDescent="0.35">
      <c r="A55" s="116">
        <v>31</v>
      </c>
      <c r="B55" s="143"/>
      <c r="C55" s="143" t="s">
        <v>122</v>
      </c>
      <c r="D55" s="145" t="s">
        <v>165</v>
      </c>
      <c r="E55" s="146" t="s">
        <v>239</v>
      </c>
      <c r="F55" s="143" t="s">
        <v>59</v>
      </c>
      <c r="G55" s="144">
        <v>1</v>
      </c>
      <c r="H55" s="144" t="s">
        <v>93</v>
      </c>
      <c r="I55" s="147">
        <v>1</v>
      </c>
      <c r="J55" s="144" t="s">
        <v>60</v>
      </c>
      <c r="K55" s="144" t="s">
        <v>61</v>
      </c>
      <c r="L55" s="144" t="s">
        <v>71</v>
      </c>
      <c r="M55" s="148"/>
      <c r="N55" s="149"/>
      <c r="O55" s="144" t="s">
        <v>63</v>
      </c>
      <c r="P55" s="144" t="s">
        <v>64</v>
      </c>
      <c r="Q55" s="152" t="s">
        <v>168</v>
      </c>
      <c r="S55" s="122" t="s">
        <v>960</v>
      </c>
      <c r="T55" s="125" t="s">
        <v>1257</v>
      </c>
      <c r="U55" s="124">
        <v>44237</v>
      </c>
      <c r="V55" s="125" t="s">
        <v>961</v>
      </c>
      <c r="W55" s="126" t="s">
        <v>962</v>
      </c>
      <c r="X55" s="254"/>
      <c r="Y55" s="256"/>
      <c r="Z55" s="254"/>
      <c r="AA55" s="125" t="s">
        <v>963</v>
      </c>
      <c r="AB55" s="126">
        <v>24421</v>
      </c>
      <c r="AC55" s="125" t="s">
        <v>964</v>
      </c>
      <c r="AD55" s="127">
        <v>44238</v>
      </c>
      <c r="AE55" s="127">
        <v>44265</v>
      </c>
      <c r="AF55" s="125" t="s">
        <v>965</v>
      </c>
      <c r="AG55" s="125" t="s">
        <v>510</v>
      </c>
    </row>
    <row r="56" spans="1:33" ht="180" customHeight="1" x14ac:dyDescent="0.35">
      <c r="A56" s="116">
        <v>32</v>
      </c>
      <c r="B56" s="130"/>
      <c r="C56" s="130" t="s">
        <v>122</v>
      </c>
      <c r="D56" s="131" t="s">
        <v>96</v>
      </c>
      <c r="E56" s="132" t="s">
        <v>240</v>
      </c>
      <c r="F56" s="130" t="s">
        <v>59</v>
      </c>
      <c r="G56" s="117">
        <v>1</v>
      </c>
      <c r="H56" s="117" t="s">
        <v>93</v>
      </c>
      <c r="I56" s="118">
        <v>10</v>
      </c>
      <c r="J56" s="117" t="s">
        <v>68</v>
      </c>
      <c r="K56" s="117" t="s">
        <v>61</v>
      </c>
      <c r="L56" s="117" t="s">
        <v>97</v>
      </c>
      <c r="M56" s="120">
        <v>2307531.65</v>
      </c>
      <c r="N56" s="121">
        <v>2307531.65</v>
      </c>
      <c r="O56" s="117" t="s">
        <v>63</v>
      </c>
      <c r="P56" s="117" t="s">
        <v>64</v>
      </c>
      <c r="Q56" s="142" t="s">
        <v>168</v>
      </c>
      <c r="S56" s="122" t="s">
        <v>1397</v>
      </c>
      <c r="T56" s="125" t="s">
        <v>1398</v>
      </c>
      <c r="U56" s="124">
        <v>44284</v>
      </c>
      <c r="V56" s="125" t="s">
        <v>1399</v>
      </c>
      <c r="W56" s="126" t="s">
        <v>962</v>
      </c>
      <c r="X56" s="185">
        <v>2307531.65</v>
      </c>
      <c r="Y56" s="186">
        <v>0</v>
      </c>
      <c r="Z56" s="185">
        <v>2307531.65</v>
      </c>
      <c r="AA56" s="125" t="s">
        <v>1400</v>
      </c>
      <c r="AB56" s="253">
        <v>24521</v>
      </c>
      <c r="AC56" s="125" t="s">
        <v>1401</v>
      </c>
      <c r="AD56" s="255">
        <v>44294</v>
      </c>
      <c r="AE56" s="255">
        <v>44550</v>
      </c>
      <c r="AF56" s="125" t="s">
        <v>1402</v>
      </c>
      <c r="AG56" s="125" t="s">
        <v>510</v>
      </c>
    </row>
    <row r="57" spans="1:33" ht="180" customHeight="1" x14ac:dyDescent="0.35">
      <c r="A57" s="116">
        <v>32</v>
      </c>
      <c r="B57" s="130"/>
      <c r="C57" s="130" t="s">
        <v>122</v>
      </c>
      <c r="D57" s="131" t="s">
        <v>96</v>
      </c>
      <c r="E57" s="132" t="s">
        <v>240</v>
      </c>
      <c r="F57" s="130" t="s">
        <v>59</v>
      </c>
      <c r="G57" s="117">
        <v>1</v>
      </c>
      <c r="H57" s="117" t="s">
        <v>93</v>
      </c>
      <c r="I57" s="118">
        <v>10</v>
      </c>
      <c r="J57" s="117" t="s">
        <v>68</v>
      </c>
      <c r="K57" s="117" t="s">
        <v>61</v>
      </c>
      <c r="L57" s="117" t="s">
        <v>97</v>
      </c>
      <c r="M57" s="120">
        <v>1924257.49</v>
      </c>
      <c r="N57" s="121">
        <v>1924257.49</v>
      </c>
      <c r="O57" s="117" t="s">
        <v>63</v>
      </c>
      <c r="P57" s="117" t="s">
        <v>64</v>
      </c>
      <c r="Q57" s="142" t="s">
        <v>168</v>
      </c>
      <c r="S57" s="122" t="s">
        <v>1403</v>
      </c>
      <c r="T57" s="125" t="s">
        <v>1404</v>
      </c>
      <c r="U57" s="124">
        <v>44284</v>
      </c>
      <c r="V57" s="125" t="s">
        <v>1399</v>
      </c>
      <c r="W57" s="126" t="s">
        <v>962</v>
      </c>
      <c r="X57" s="185">
        <v>1924257.49</v>
      </c>
      <c r="Y57" s="186">
        <v>0</v>
      </c>
      <c r="Z57" s="185">
        <v>1924257.49</v>
      </c>
      <c r="AA57" s="125" t="s">
        <v>1400</v>
      </c>
      <c r="AB57" s="253">
        <v>24521</v>
      </c>
      <c r="AC57" s="125" t="s">
        <v>1401</v>
      </c>
      <c r="AD57" s="255">
        <v>44294</v>
      </c>
      <c r="AE57" s="255">
        <v>44550</v>
      </c>
      <c r="AF57" s="125" t="s">
        <v>1402</v>
      </c>
      <c r="AG57" s="125" t="s">
        <v>510</v>
      </c>
    </row>
    <row r="58" spans="1:33" ht="180" customHeight="1" x14ac:dyDescent="0.35">
      <c r="A58" s="116">
        <v>32</v>
      </c>
      <c r="B58" s="130"/>
      <c r="C58" s="130" t="s">
        <v>122</v>
      </c>
      <c r="D58" s="131" t="s">
        <v>96</v>
      </c>
      <c r="E58" s="132" t="s">
        <v>240</v>
      </c>
      <c r="F58" s="130" t="s">
        <v>59</v>
      </c>
      <c r="G58" s="117">
        <v>1</v>
      </c>
      <c r="H58" s="117" t="s">
        <v>93</v>
      </c>
      <c r="I58" s="118">
        <v>10</v>
      </c>
      <c r="J58" s="117" t="s">
        <v>68</v>
      </c>
      <c r="K58" s="117" t="s">
        <v>61</v>
      </c>
      <c r="L58" s="117" t="s">
        <v>97</v>
      </c>
      <c r="M58" s="120">
        <v>9134404.1300000008</v>
      </c>
      <c r="N58" s="121">
        <v>9134404.1300000008</v>
      </c>
      <c r="O58" s="117" t="s">
        <v>63</v>
      </c>
      <c r="P58" s="117" t="s">
        <v>64</v>
      </c>
      <c r="Q58" s="142" t="s">
        <v>168</v>
      </c>
      <c r="S58" s="122" t="s">
        <v>1405</v>
      </c>
      <c r="T58" s="125" t="s">
        <v>1406</v>
      </c>
      <c r="U58" s="124">
        <v>44284</v>
      </c>
      <c r="V58" s="125" t="s">
        <v>1407</v>
      </c>
      <c r="W58" s="126" t="s">
        <v>962</v>
      </c>
      <c r="X58" s="185">
        <v>9134404.1300000008</v>
      </c>
      <c r="Y58" s="186">
        <v>0</v>
      </c>
      <c r="Z58" s="185">
        <v>9134404.1300000008</v>
      </c>
      <c r="AA58" s="125" t="s">
        <v>1400</v>
      </c>
      <c r="AB58" s="253">
        <v>24521</v>
      </c>
      <c r="AC58" s="125" t="s">
        <v>1401</v>
      </c>
      <c r="AD58" s="255">
        <v>44294</v>
      </c>
      <c r="AE58" s="255">
        <v>44550</v>
      </c>
      <c r="AF58" s="125" t="s">
        <v>1402</v>
      </c>
      <c r="AG58" s="125" t="s">
        <v>510</v>
      </c>
    </row>
    <row r="59" spans="1:33" ht="180" customHeight="1" x14ac:dyDescent="0.35">
      <c r="A59" s="116">
        <v>32</v>
      </c>
      <c r="B59" s="130"/>
      <c r="C59" s="130" t="s">
        <v>122</v>
      </c>
      <c r="D59" s="131" t="s">
        <v>96</v>
      </c>
      <c r="E59" s="132" t="s">
        <v>240</v>
      </c>
      <c r="F59" s="130" t="s">
        <v>59</v>
      </c>
      <c r="G59" s="117">
        <v>1</v>
      </c>
      <c r="H59" s="117" t="s">
        <v>93</v>
      </c>
      <c r="I59" s="118">
        <v>10</v>
      </c>
      <c r="J59" s="117" t="s">
        <v>68</v>
      </c>
      <c r="K59" s="117" t="s">
        <v>61</v>
      </c>
      <c r="L59" s="117" t="s">
        <v>97</v>
      </c>
      <c r="M59" s="120">
        <v>7550325.4500000002</v>
      </c>
      <c r="N59" s="121">
        <v>7550325.4500000002</v>
      </c>
      <c r="O59" s="117" t="s">
        <v>63</v>
      </c>
      <c r="P59" s="117" t="s">
        <v>64</v>
      </c>
      <c r="Q59" s="142" t="s">
        <v>168</v>
      </c>
      <c r="S59" s="122" t="s">
        <v>1408</v>
      </c>
      <c r="T59" s="125" t="s">
        <v>1406</v>
      </c>
      <c r="U59" s="124">
        <v>44284</v>
      </c>
      <c r="V59" s="125" t="s">
        <v>1399</v>
      </c>
      <c r="W59" s="126" t="s">
        <v>962</v>
      </c>
      <c r="X59" s="185">
        <v>7550325.4500000002</v>
      </c>
      <c r="Y59" s="186">
        <v>0</v>
      </c>
      <c r="Z59" s="185">
        <v>7550325.4500000002</v>
      </c>
      <c r="AA59" s="125" t="s">
        <v>1400</v>
      </c>
      <c r="AB59" s="253">
        <v>24521</v>
      </c>
      <c r="AC59" s="125" t="s">
        <v>1401</v>
      </c>
      <c r="AD59" s="255">
        <v>44294</v>
      </c>
      <c r="AE59" s="255">
        <v>44550</v>
      </c>
      <c r="AF59" s="125" t="s">
        <v>1402</v>
      </c>
      <c r="AG59" s="125" t="s">
        <v>510</v>
      </c>
    </row>
    <row r="60" spans="1:33" ht="220.5" customHeight="1" x14ac:dyDescent="0.35">
      <c r="A60" s="116">
        <v>33</v>
      </c>
      <c r="B60" s="130"/>
      <c r="C60" s="130" t="s">
        <v>122</v>
      </c>
      <c r="D60" s="131" t="s">
        <v>92</v>
      </c>
      <c r="E60" s="132" t="s">
        <v>241</v>
      </c>
      <c r="F60" s="130" t="s">
        <v>59</v>
      </c>
      <c r="G60" s="117">
        <v>1</v>
      </c>
      <c r="H60" s="117" t="s">
        <v>86</v>
      </c>
      <c r="I60" s="118">
        <v>11</v>
      </c>
      <c r="J60" s="117" t="s">
        <v>68</v>
      </c>
      <c r="K60" s="117" t="s">
        <v>61</v>
      </c>
      <c r="L60" s="117" t="s">
        <v>94</v>
      </c>
      <c r="M60" s="120">
        <v>25000000</v>
      </c>
      <c r="N60" s="121">
        <v>25000000</v>
      </c>
      <c r="O60" s="117" t="s">
        <v>63</v>
      </c>
      <c r="P60" s="117" t="s">
        <v>64</v>
      </c>
      <c r="Q60" s="142" t="s">
        <v>168</v>
      </c>
      <c r="S60" s="122" t="s">
        <v>1274</v>
      </c>
      <c r="T60" s="125" t="s">
        <v>1275</v>
      </c>
      <c r="U60" s="124">
        <v>44252</v>
      </c>
      <c r="V60" s="125" t="s">
        <v>1276</v>
      </c>
      <c r="W60" s="126" t="s">
        <v>956</v>
      </c>
      <c r="X60" s="185">
        <v>25000000</v>
      </c>
      <c r="Y60" s="194">
        <v>0</v>
      </c>
      <c r="Z60" s="185">
        <v>25000000</v>
      </c>
      <c r="AA60" s="125" t="s">
        <v>1277</v>
      </c>
      <c r="AB60" s="126">
        <v>24621</v>
      </c>
      <c r="AC60" s="125" t="s">
        <v>1278</v>
      </c>
      <c r="AD60" s="127">
        <v>44257</v>
      </c>
      <c r="AE60" s="127">
        <v>44558</v>
      </c>
      <c r="AF60" s="125" t="s">
        <v>509</v>
      </c>
      <c r="AG60" s="125" t="s">
        <v>510</v>
      </c>
    </row>
    <row r="61" spans="1:33" ht="220.5" customHeight="1" x14ac:dyDescent="0.35">
      <c r="A61" s="116">
        <v>34</v>
      </c>
      <c r="B61" s="130"/>
      <c r="C61" s="130" t="s">
        <v>122</v>
      </c>
      <c r="D61" s="131" t="s">
        <v>145</v>
      </c>
      <c r="E61" s="132" t="s">
        <v>1413</v>
      </c>
      <c r="F61" s="130" t="s">
        <v>59</v>
      </c>
      <c r="G61" s="117">
        <v>1</v>
      </c>
      <c r="H61" s="117" t="s">
        <v>67</v>
      </c>
      <c r="I61" s="118">
        <v>1</v>
      </c>
      <c r="J61" s="117" t="s">
        <v>142</v>
      </c>
      <c r="K61" s="117" t="s">
        <v>61</v>
      </c>
      <c r="L61" s="117" t="s">
        <v>97</v>
      </c>
      <c r="M61" s="120">
        <v>4000000</v>
      </c>
      <c r="N61" s="121">
        <v>4000000</v>
      </c>
      <c r="O61" s="117" t="s">
        <v>63</v>
      </c>
      <c r="P61" s="117" t="s">
        <v>64</v>
      </c>
      <c r="Q61" s="142" t="s">
        <v>168</v>
      </c>
      <c r="S61" s="122" t="s">
        <v>1485</v>
      </c>
      <c r="T61" s="125" t="s">
        <v>1486</v>
      </c>
      <c r="U61" s="124">
        <v>44351</v>
      </c>
      <c r="V61" s="125" t="s">
        <v>1487</v>
      </c>
      <c r="W61" s="126" t="s">
        <v>956</v>
      </c>
      <c r="X61" s="185">
        <v>1500800</v>
      </c>
      <c r="Y61" s="186">
        <v>0</v>
      </c>
      <c r="Z61" s="185">
        <v>1500800</v>
      </c>
      <c r="AA61" s="125" t="s">
        <v>1384</v>
      </c>
      <c r="AB61" s="126">
        <v>29721</v>
      </c>
      <c r="AC61" s="125" t="s">
        <v>1488</v>
      </c>
      <c r="AD61" s="127">
        <v>44351</v>
      </c>
      <c r="AE61" s="127">
        <v>44411</v>
      </c>
      <c r="AF61" s="125" t="s">
        <v>1331</v>
      </c>
      <c r="AG61" s="125" t="s">
        <v>510</v>
      </c>
    </row>
    <row r="62" spans="1:33" ht="220.5" customHeight="1" x14ac:dyDescent="0.35">
      <c r="A62" s="116">
        <v>34</v>
      </c>
      <c r="B62" s="130"/>
      <c r="C62" s="130" t="s">
        <v>122</v>
      </c>
      <c r="D62" s="131" t="s">
        <v>145</v>
      </c>
      <c r="E62" s="132" t="s">
        <v>1413</v>
      </c>
      <c r="F62" s="130" t="s">
        <v>59</v>
      </c>
      <c r="G62" s="117">
        <v>1</v>
      </c>
      <c r="H62" s="117" t="s">
        <v>67</v>
      </c>
      <c r="I62" s="118">
        <v>1</v>
      </c>
      <c r="J62" s="117" t="s">
        <v>142</v>
      </c>
      <c r="K62" s="117" t="s">
        <v>61</v>
      </c>
      <c r="L62" s="117" t="s">
        <v>97</v>
      </c>
      <c r="M62" s="120">
        <v>4000000</v>
      </c>
      <c r="N62" s="121">
        <v>4000000</v>
      </c>
      <c r="O62" s="117" t="s">
        <v>63</v>
      </c>
      <c r="P62" s="117" t="s">
        <v>64</v>
      </c>
      <c r="Q62" s="142" t="s">
        <v>168</v>
      </c>
      <c r="S62" s="122" t="s">
        <v>1489</v>
      </c>
      <c r="T62" s="125" t="s">
        <v>1490</v>
      </c>
      <c r="U62" s="124">
        <v>44351</v>
      </c>
      <c r="V62" s="125" t="s">
        <v>1487</v>
      </c>
      <c r="W62" s="126" t="s">
        <v>956</v>
      </c>
      <c r="X62" s="185">
        <v>673500</v>
      </c>
      <c r="Y62" s="186">
        <v>0</v>
      </c>
      <c r="Z62" s="185">
        <v>673500</v>
      </c>
      <c r="AA62" s="125" t="s">
        <v>1384</v>
      </c>
      <c r="AB62" s="126">
        <v>29721</v>
      </c>
      <c r="AC62" s="125" t="s">
        <v>1488</v>
      </c>
      <c r="AD62" s="127">
        <v>44351</v>
      </c>
      <c r="AE62" s="127">
        <v>44411</v>
      </c>
      <c r="AF62" s="125" t="s">
        <v>1331</v>
      </c>
      <c r="AG62" s="125" t="s">
        <v>510</v>
      </c>
    </row>
    <row r="63" spans="1:33" ht="327.60000000000002" customHeight="1" x14ac:dyDescent="0.35">
      <c r="A63" s="116">
        <v>35</v>
      </c>
      <c r="B63" s="130"/>
      <c r="C63" s="130" t="s">
        <v>122</v>
      </c>
      <c r="D63" s="131" t="s">
        <v>966</v>
      </c>
      <c r="E63" s="132" t="s">
        <v>242</v>
      </c>
      <c r="F63" s="130" t="s">
        <v>59</v>
      </c>
      <c r="G63" s="117">
        <v>1</v>
      </c>
      <c r="H63" s="117" t="s">
        <v>93</v>
      </c>
      <c r="I63" s="118">
        <v>10</v>
      </c>
      <c r="J63" s="117" t="s">
        <v>78</v>
      </c>
      <c r="K63" s="117" t="s">
        <v>61</v>
      </c>
      <c r="L63" s="117" t="s">
        <v>101</v>
      </c>
      <c r="M63" s="120">
        <v>12000000</v>
      </c>
      <c r="N63" s="121">
        <v>12000000</v>
      </c>
      <c r="O63" s="117" t="s">
        <v>63</v>
      </c>
      <c r="P63" s="117" t="s">
        <v>64</v>
      </c>
      <c r="Q63" s="142" t="s">
        <v>168</v>
      </c>
      <c r="S63" s="122" t="s">
        <v>1326</v>
      </c>
      <c r="T63" s="125" t="s">
        <v>1327</v>
      </c>
      <c r="U63" s="124">
        <v>44267</v>
      </c>
      <c r="V63" s="125" t="s">
        <v>1328</v>
      </c>
      <c r="W63" s="126" t="s">
        <v>1237</v>
      </c>
      <c r="X63" s="185">
        <v>5504278</v>
      </c>
      <c r="Y63" s="186">
        <v>0</v>
      </c>
      <c r="Z63" s="185">
        <v>5504278</v>
      </c>
      <c r="AA63" s="125" t="s">
        <v>1329</v>
      </c>
      <c r="AB63" s="126">
        <v>24721</v>
      </c>
      <c r="AC63" s="125" t="s">
        <v>1330</v>
      </c>
      <c r="AD63" s="127">
        <v>44270</v>
      </c>
      <c r="AE63" s="127">
        <v>44551</v>
      </c>
      <c r="AF63" s="125" t="s">
        <v>1331</v>
      </c>
      <c r="AG63" s="125" t="s">
        <v>510</v>
      </c>
    </row>
    <row r="64" spans="1:33" ht="272.45" customHeight="1" x14ac:dyDescent="0.35">
      <c r="A64" s="116">
        <v>36</v>
      </c>
      <c r="B64" s="130"/>
      <c r="C64" s="130" t="s">
        <v>122</v>
      </c>
      <c r="D64" s="131" t="s">
        <v>166</v>
      </c>
      <c r="E64" s="130" t="s">
        <v>243</v>
      </c>
      <c r="F64" s="117" t="s">
        <v>59</v>
      </c>
      <c r="G64" s="117">
        <v>1</v>
      </c>
      <c r="H64" s="117" t="s">
        <v>161</v>
      </c>
      <c r="I64" s="118">
        <v>5</v>
      </c>
      <c r="J64" s="117" t="s">
        <v>87</v>
      </c>
      <c r="K64" s="117" t="s">
        <v>61</v>
      </c>
      <c r="L64" s="117" t="s">
        <v>98</v>
      </c>
      <c r="M64" s="120">
        <v>40000000</v>
      </c>
      <c r="N64" s="121">
        <v>40000000</v>
      </c>
      <c r="O64" s="117" t="s">
        <v>63</v>
      </c>
      <c r="P64" s="117" t="s">
        <v>64</v>
      </c>
      <c r="Q64" s="142" t="s">
        <v>168</v>
      </c>
      <c r="S64" s="122" t="s">
        <v>1608</v>
      </c>
      <c r="T64" s="125" t="s">
        <v>1609</v>
      </c>
      <c r="U64" s="124">
        <v>44442</v>
      </c>
      <c r="V64" s="125" t="s">
        <v>1610</v>
      </c>
      <c r="W64" s="126" t="s">
        <v>1244</v>
      </c>
      <c r="X64" s="185">
        <v>38000000</v>
      </c>
      <c r="Y64" s="186">
        <v>0</v>
      </c>
      <c r="Z64" s="185">
        <v>38000000</v>
      </c>
      <c r="AA64" s="125" t="s">
        <v>1611</v>
      </c>
      <c r="AB64" s="257" t="s">
        <v>1612</v>
      </c>
      <c r="AC64" s="125" t="s">
        <v>1613</v>
      </c>
      <c r="AD64" s="127" t="s">
        <v>1614</v>
      </c>
      <c r="AE64" s="127">
        <v>44540</v>
      </c>
      <c r="AF64" s="125" t="s">
        <v>1402</v>
      </c>
      <c r="AG64" s="125" t="s">
        <v>510</v>
      </c>
    </row>
    <row r="65" spans="1:33" ht="272.45" customHeight="1" x14ac:dyDescent="0.35">
      <c r="A65" s="116">
        <v>37</v>
      </c>
      <c r="B65" s="234"/>
      <c r="C65" s="130" t="s">
        <v>122</v>
      </c>
      <c r="D65" s="130" t="s">
        <v>167</v>
      </c>
      <c r="E65" s="130" t="s">
        <v>244</v>
      </c>
      <c r="F65" s="130" t="s">
        <v>59</v>
      </c>
      <c r="G65" s="117">
        <v>1</v>
      </c>
      <c r="H65" s="117" t="s">
        <v>72</v>
      </c>
      <c r="I65" s="118">
        <v>1</v>
      </c>
      <c r="J65" s="117" t="s">
        <v>60</v>
      </c>
      <c r="K65" s="117" t="s">
        <v>61</v>
      </c>
      <c r="L65" s="117" t="s">
        <v>104</v>
      </c>
      <c r="M65" s="120">
        <v>2000000</v>
      </c>
      <c r="N65" s="121">
        <v>2000000</v>
      </c>
      <c r="O65" s="117" t="s">
        <v>63</v>
      </c>
      <c r="P65" s="117" t="s">
        <v>64</v>
      </c>
      <c r="Q65" s="142" t="s">
        <v>168</v>
      </c>
      <c r="S65" s="122" t="s">
        <v>1615</v>
      </c>
      <c r="T65" s="125" t="s">
        <v>1616</v>
      </c>
      <c r="U65" s="124">
        <v>44440</v>
      </c>
      <c r="V65" s="125" t="s">
        <v>1617</v>
      </c>
      <c r="W65" s="126" t="s">
        <v>962</v>
      </c>
      <c r="X65" s="185">
        <v>2000000</v>
      </c>
      <c r="Y65" s="186">
        <v>0</v>
      </c>
      <c r="Z65" s="185">
        <v>2000000</v>
      </c>
      <c r="AA65" s="125" t="s">
        <v>1618</v>
      </c>
      <c r="AB65" s="126">
        <v>24821</v>
      </c>
      <c r="AC65" s="125" t="s">
        <v>1619</v>
      </c>
      <c r="AD65" s="127">
        <v>44440</v>
      </c>
      <c r="AE65" s="127">
        <v>44469</v>
      </c>
      <c r="AF65" s="125" t="s">
        <v>1620</v>
      </c>
      <c r="AG65" s="125" t="s">
        <v>510</v>
      </c>
    </row>
    <row r="66" spans="1:33" ht="272.45" customHeight="1" x14ac:dyDescent="0.35">
      <c r="A66" s="116">
        <v>38</v>
      </c>
      <c r="B66" s="130"/>
      <c r="C66" s="130" t="s">
        <v>123</v>
      </c>
      <c r="D66" s="131" t="s">
        <v>124</v>
      </c>
      <c r="E66" s="132" t="s">
        <v>245</v>
      </c>
      <c r="F66" s="130" t="s">
        <v>59</v>
      </c>
      <c r="G66" s="117">
        <v>1</v>
      </c>
      <c r="H66" s="117" t="s">
        <v>99</v>
      </c>
      <c r="I66" s="118">
        <v>12</v>
      </c>
      <c r="J66" s="117" t="s">
        <v>78</v>
      </c>
      <c r="K66" s="117" t="s">
        <v>61</v>
      </c>
      <c r="L66" s="117" t="s">
        <v>88</v>
      </c>
      <c r="M66" s="120">
        <v>20000000</v>
      </c>
      <c r="N66" s="121">
        <v>20000000</v>
      </c>
      <c r="O66" s="117" t="s">
        <v>63</v>
      </c>
      <c r="P66" s="117" t="s">
        <v>64</v>
      </c>
      <c r="Q66" s="142" t="s">
        <v>169</v>
      </c>
      <c r="S66" s="123"/>
      <c r="T66" s="123"/>
      <c r="U66" s="137"/>
      <c r="V66" s="125"/>
      <c r="W66" s="126"/>
      <c r="X66" s="189"/>
      <c r="Y66" s="190"/>
      <c r="Z66" s="189"/>
      <c r="AA66" s="136"/>
      <c r="AB66" s="128"/>
      <c r="AC66" s="136"/>
      <c r="AD66" s="137"/>
      <c r="AE66" s="137"/>
      <c r="AF66" s="128"/>
      <c r="AG66" s="151"/>
    </row>
    <row r="67" spans="1:33" ht="272.45" customHeight="1" x14ac:dyDescent="0.35">
      <c r="A67" s="116">
        <v>39</v>
      </c>
      <c r="B67" s="130"/>
      <c r="C67" s="143" t="s">
        <v>123</v>
      </c>
      <c r="D67" s="145" t="s">
        <v>153</v>
      </c>
      <c r="E67" s="146" t="s">
        <v>246</v>
      </c>
      <c r="F67" s="143" t="s">
        <v>59</v>
      </c>
      <c r="G67" s="144">
        <v>1</v>
      </c>
      <c r="H67" s="144" t="s">
        <v>79</v>
      </c>
      <c r="I67" s="147">
        <v>1</v>
      </c>
      <c r="J67" s="144" t="s">
        <v>60</v>
      </c>
      <c r="K67" s="144" t="s">
        <v>61</v>
      </c>
      <c r="L67" s="144" t="s">
        <v>69</v>
      </c>
      <c r="M67" s="148"/>
      <c r="N67" s="149"/>
      <c r="O67" s="144" t="s">
        <v>63</v>
      </c>
      <c r="P67" s="144" t="s">
        <v>64</v>
      </c>
      <c r="Q67" s="152" t="s">
        <v>169</v>
      </c>
      <c r="S67" s="122"/>
      <c r="T67" s="123"/>
      <c r="U67" s="124"/>
      <c r="V67" s="125"/>
      <c r="W67" s="126"/>
      <c r="X67" s="185"/>
      <c r="Y67" s="186"/>
      <c r="Z67" s="185"/>
      <c r="AA67" s="125"/>
      <c r="AB67" s="126"/>
      <c r="AC67" s="136"/>
      <c r="AD67" s="137"/>
      <c r="AE67" s="137"/>
      <c r="AF67" s="126"/>
      <c r="AG67" s="126"/>
    </row>
    <row r="68" spans="1:33" ht="360.95" customHeight="1" x14ac:dyDescent="0.35">
      <c r="A68" s="116">
        <v>40</v>
      </c>
      <c r="B68" s="130"/>
      <c r="C68" s="130" t="s">
        <v>123</v>
      </c>
      <c r="D68" s="131">
        <v>80101706</v>
      </c>
      <c r="E68" s="235" t="s">
        <v>484</v>
      </c>
      <c r="F68" s="130" t="s">
        <v>59</v>
      </c>
      <c r="G68" s="117">
        <v>1</v>
      </c>
      <c r="H68" s="117" t="s">
        <v>86</v>
      </c>
      <c r="I68" s="118">
        <v>11.3</v>
      </c>
      <c r="J68" s="117" t="s">
        <v>114</v>
      </c>
      <c r="K68" s="117" t="s">
        <v>61</v>
      </c>
      <c r="L68" s="117" t="s">
        <v>101</v>
      </c>
      <c r="M68" s="120">
        <v>23866586</v>
      </c>
      <c r="N68" s="121">
        <v>23866586</v>
      </c>
      <c r="O68" s="117" t="s">
        <v>63</v>
      </c>
      <c r="P68" s="117" t="s">
        <v>64</v>
      </c>
      <c r="Q68" s="142" t="s">
        <v>169</v>
      </c>
      <c r="S68" s="122" t="s">
        <v>511</v>
      </c>
      <c r="T68" s="125" t="s">
        <v>512</v>
      </c>
      <c r="U68" s="124">
        <v>44216</v>
      </c>
      <c r="V68" s="125" t="s">
        <v>513</v>
      </c>
      <c r="W68" s="126" t="s">
        <v>494</v>
      </c>
      <c r="X68" s="185">
        <v>22983253</v>
      </c>
      <c r="Y68" s="194">
        <v>0</v>
      </c>
      <c r="Z68" s="185">
        <v>22983253</v>
      </c>
      <c r="AA68" s="125" t="s">
        <v>514</v>
      </c>
      <c r="AB68" s="126">
        <v>921</v>
      </c>
      <c r="AC68" s="125" t="s">
        <v>508</v>
      </c>
      <c r="AD68" s="127">
        <v>44216</v>
      </c>
      <c r="AE68" s="127">
        <v>44551</v>
      </c>
      <c r="AF68" s="125" t="s">
        <v>515</v>
      </c>
      <c r="AG68" s="125" t="s">
        <v>516</v>
      </c>
    </row>
    <row r="69" spans="1:33" ht="272.45" customHeight="1" x14ac:dyDescent="0.35">
      <c r="A69" s="116">
        <v>41</v>
      </c>
      <c r="B69" s="130"/>
      <c r="C69" s="130" t="s">
        <v>123</v>
      </c>
      <c r="D69" s="131">
        <v>80101706</v>
      </c>
      <c r="E69" s="235" t="s">
        <v>247</v>
      </c>
      <c r="F69" s="130" t="s">
        <v>59</v>
      </c>
      <c r="G69" s="117">
        <v>1</v>
      </c>
      <c r="H69" s="117" t="s">
        <v>86</v>
      </c>
      <c r="I69" s="118">
        <v>11.3</v>
      </c>
      <c r="J69" s="117" t="s">
        <v>114</v>
      </c>
      <c r="K69" s="117" t="s">
        <v>61</v>
      </c>
      <c r="L69" s="117" t="s">
        <v>101</v>
      </c>
      <c r="M69" s="120">
        <v>22076592</v>
      </c>
      <c r="N69" s="121">
        <v>22076592</v>
      </c>
      <c r="O69" s="117" t="s">
        <v>63</v>
      </c>
      <c r="P69" s="117" t="s">
        <v>64</v>
      </c>
      <c r="Q69" s="142" t="s">
        <v>169</v>
      </c>
      <c r="S69" s="122" t="s">
        <v>517</v>
      </c>
      <c r="T69" s="125" t="s">
        <v>518</v>
      </c>
      <c r="U69" s="124">
        <v>44216</v>
      </c>
      <c r="V69" s="125" t="s">
        <v>519</v>
      </c>
      <c r="W69" s="126" t="s">
        <v>494</v>
      </c>
      <c r="X69" s="185">
        <v>21259067</v>
      </c>
      <c r="Y69" s="194">
        <v>0</v>
      </c>
      <c r="Z69" s="185">
        <v>21259067</v>
      </c>
      <c r="AA69" s="125" t="s">
        <v>520</v>
      </c>
      <c r="AB69" s="126">
        <v>1021</v>
      </c>
      <c r="AC69" s="125" t="s">
        <v>508</v>
      </c>
      <c r="AD69" s="127">
        <v>44216</v>
      </c>
      <c r="AE69" s="127">
        <v>44551</v>
      </c>
      <c r="AF69" s="125" t="s">
        <v>515</v>
      </c>
      <c r="AG69" s="125" t="s">
        <v>516</v>
      </c>
    </row>
    <row r="70" spans="1:33" ht="377.1" customHeight="1" x14ac:dyDescent="0.35">
      <c r="A70" s="116">
        <v>42</v>
      </c>
      <c r="B70" s="130"/>
      <c r="C70" s="130" t="s">
        <v>123</v>
      </c>
      <c r="D70" s="131">
        <v>78102200</v>
      </c>
      <c r="E70" s="161" t="s">
        <v>248</v>
      </c>
      <c r="F70" s="130" t="s">
        <v>59</v>
      </c>
      <c r="G70" s="117">
        <v>1</v>
      </c>
      <c r="H70" s="117" t="s">
        <v>99</v>
      </c>
      <c r="I70" s="118">
        <v>7</v>
      </c>
      <c r="J70" s="117" t="s">
        <v>87</v>
      </c>
      <c r="K70" s="117" t="s">
        <v>61</v>
      </c>
      <c r="L70" s="117" t="s">
        <v>170</v>
      </c>
      <c r="M70" s="120">
        <f>98000000+12500000</f>
        <v>110500000</v>
      </c>
      <c r="N70" s="121">
        <v>12500000</v>
      </c>
      <c r="O70" s="117" t="s">
        <v>74</v>
      </c>
      <c r="P70" s="117" t="s">
        <v>75</v>
      </c>
      <c r="Q70" s="142" t="s">
        <v>169</v>
      </c>
      <c r="S70" s="122"/>
      <c r="T70" s="123"/>
      <c r="U70" s="127"/>
      <c r="V70" s="125"/>
      <c r="W70" s="126"/>
      <c r="X70" s="185"/>
      <c r="Y70" s="186"/>
      <c r="Z70" s="185"/>
      <c r="AA70" s="125"/>
      <c r="AB70" s="126"/>
      <c r="AC70" s="125"/>
      <c r="AD70" s="127"/>
      <c r="AE70" s="127"/>
      <c r="AF70" s="162"/>
      <c r="AG70" s="126"/>
    </row>
    <row r="71" spans="1:33" ht="272.45" customHeight="1" x14ac:dyDescent="0.35">
      <c r="A71" s="116">
        <v>43</v>
      </c>
      <c r="B71" s="130"/>
      <c r="C71" s="130" t="s">
        <v>125</v>
      </c>
      <c r="D71" s="131">
        <v>80101706</v>
      </c>
      <c r="E71" s="161" t="s">
        <v>249</v>
      </c>
      <c r="F71" s="130" t="s">
        <v>59</v>
      </c>
      <c r="G71" s="117">
        <v>1</v>
      </c>
      <c r="H71" s="117" t="s">
        <v>86</v>
      </c>
      <c r="I71" s="118">
        <v>11.8</v>
      </c>
      <c r="J71" s="117" t="s">
        <v>114</v>
      </c>
      <c r="K71" s="117" t="s">
        <v>61</v>
      </c>
      <c r="L71" s="117" t="s">
        <v>101</v>
      </c>
      <c r="M71" s="120">
        <v>24925754</v>
      </c>
      <c r="N71" s="121">
        <v>24925754</v>
      </c>
      <c r="O71" s="117" t="s">
        <v>63</v>
      </c>
      <c r="P71" s="117" t="s">
        <v>64</v>
      </c>
      <c r="Q71" s="142" t="s">
        <v>138</v>
      </c>
      <c r="S71" s="122" t="s">
        <v>521</v>
      </c>
      <c r="T71" s="125" t="s">
        <v>522</v>
      </c>
      <c r="U71" s="124">
        <v>44202</v>
      </c>
      <c r="V71" s="125" t="s">
        <v>523</v>
      </c>
      <c r="W71" s="126" t="s">
        <v>494</v>
      </c>
      <c r="X71" s="185">
        <v>24855142</v>
      </c>
      <c r="Y71" s="194">
        <v>0</v>
      </c>
      <c r="Z71" s="185">
        <v>24855142</v>
      </c>
      <c r="AA71" s="125" t="s">
        <v>524</v>
      </c>
      <c r="AB71" s="126">
        <v>1121</v>
      </c>
      <c r="AC71" s="125" t="s">
        <v>525</v>
      </c>
      <c r="AD71" s="127">
        <v>44203</v>
      </c>
      <c r="AE71" s="127">
        <v>44558</v>
      </c>
      <c r="AF71" s="125" t="s">
        <v>526</v>
      </c>
      <c r="AG71" s="125" t="s">
        <v>139</v>
      </c>
    </row>
    <row r="72" spans="1:33" ht="409.5" x14ac:dyDescent="0.35">
      <c r="A72" s="116">
        <v>44</v>
      </c>
      <c r="B72" s="130"/>
      <c r="C72" s="130" t="s">
        <v>125</v>
      </c>
      <c r="D72" s="131">
        <v>80101706</v>
      </c>
      <c r="E72" s="161" t="s">
        <v>250</v>
      </c>
      <c r="F72" s="130" t="s">
        <v>59</v>
      </c>
      <c r="G72" s="117">
        <v>1</v>
      </c>
      <c r="H72" s="117" t="s">
        <v>86</v>
      </c>
      <c r="I72" s="118">
        <v>11.8</v>
      </c>
      <c r="J72" s="117" t="s">
        <v>114</v>
      </c>
      <c r="K72" s="117" t="s">
        <v>61</v>
      </c>
      <c r="L72" s="117" t="s">
        <v>101</v>
      </c>
      <c r="M72" s="120">
        <v>70867339</v>
      </c>
      <c r="N72" s="121">
        <v>70867339</v>
      </c>
      <c r="O72" s="117" t="s">
        <v>63</v>
      </c>
      <c r="P72" s="117" t="s">
        <v>64</v>
      </c>
      <c r="Q72" s="142" t="s">
        <v>138</v>
      </c>
      <c r="S72" s="122" t="s">
        <v>527</v>
      </c>
      <c r="T72" s="125" t="s">
        <v>528</v>
      </c>
      <c r="U72" s="124">
        <v>44202</v>
      </c>
      <c r="V72" s="125" t="s">
        <v>529</v>
      </c>
      <c r="W72" s="126" t="s">
        <v>502</v>
      </c>
      <c r="X72" s="185">
        <v>70666581</v>
      </c>
      <c r="Y72" s="194">
        <v>0</v>
      </c>
      <c r="Z72" s="185">
        <v>70666581</v>
      </c>
      <c r="AA72" s="125" t="s">
        <v>530</v>
      </c>
      <c r="AB72" s="126">
        <v>1221</v>
      </c>
      <c r="AC72" s="125" t="s">
        <v>525</v>
      </c>
      <c r="AD72" s="127">
        <v>44203</v>
      </c>
      <c r="AE72" s="127">
        <v>44558</v>
      </c>
      <c r="AF72" s="125" t="s">
        <v>526</v>
      </c>
      <c r="AG72" s="125" t="s">
        <v>139</v>
      </c>
    </row>
    <row r="73" spans="1:33" ht="409.5" x14ac:dyDescent="0.35">
      <c r="A73" s="116">
        <v>45</v>
      </c>
      <c r="B73" s="130"/>
      <c r="C73" s="130" t="s">
        <v>171</v>
      </c>
      <c r="D73" s="131">
        <v>80101706</v>
      </c>
      <c r="E73" s="161" t="s">
        <v>251</v>
      </c>
      <c r="F73" s="130" t="s">
        <v>59</v>
      </c>
      <c r="G73" s="117">
        <v>1</v>
      </c>
      <c r="H73" s="117" t="s">
        <v>86</v>
      </c>
      <c r="I73" s="118">
        <v>11.8</v>
      </c>
      <c r="J73" s="117" t="s">
        <v>114</v>
      </c>
      <c r="K73" s="117" t="s">
        <v>61</v>
      </c>
      <c r="L73" s="117" t="s">
        <v>101</v>
      </c>
      <c r="M73" s="120">
        <v>54983280</v>
      </c>
      <c r="N73" s="121">
        <v>54983280</v>
      </c>
      <c r="O73" s="117" t="s">
        <v>63</v>
      </c>
      <c r="P73" s="117" t="s">
        <v>64</v>
      </c>
      <c r="Q73" s="142" t="s">
        <v>150</v>
      </c>
      <c r="S73" s="122" t="s">
        <v>531</v>
      </c>
      <c r="T73" s="125" t="s">
        <v>532</v>
      </c>
      <c r="U73" s="124">
        <v>44202</v>
      </c>
      <c r="V73" s="125" t="s">
        <v>533</v>
      </c>
      <c r="W73" s="126" t="s">
        <v>502</v>
      </c>
      <c r="X73" s="185">
        <v>54827520</v>
      </c>
      <c r="Y73" s="194">
        <v>0</v>
      </c>
      <c r="Z73" s="185">
        <v>54827520</v>
      </c>
      <c r="AA73" s="125" t="s">
        <v>534</v>
      </c>
      <c r="AB73" s="126">
        <v>1321</v>
      </c>
      <c r="AC73" s="125" t="s">
        <v>525</v>
      </c>
      <c r="AD73" s="127">
        <v>44203</v>
      </c>
      <c r="AE73" s="127">
        <v>44558</v>
      </c>
      <c r="AF73" s="258" t="s">
        <v>535</v>
      </c>
      <c r="AG73" s="258" t="s">
        <v>536</v>
      </c>
    </row>
    <row r="74" spans="1:33" ht="272.45" customHeight="1" x14ac:dyDescent="0.35">
      <c r="A74" s="116">
        <v>46</v>
      </c>
      <c r="B74" s="130"/>
      <c r="C74" s="130" t="s">
        <v>149</v>
      </c>
      <c r="D74" s="131" t="s">
        <v>141</v>
      </c>
      <c r="E74" s="132" t="s">
        <v>252</v>
      </c>
      <c r="F74" s="130" t="s">
        <v>59</v>
      </c>
      <c r="G74" s="117">
        <v>1</v>
      </c>
      <c r="H74" s="117" t="s">
        <v>99</v>
      </c>
      <c r="I74" s="118">
        <v>12</v>
      </c>
      <c r="J74" s="117" t="s">
        <v>87</v>
      </c>
      <c r="K74" s="117" t="s">
        <v>61</v>
      </c>
      <c r="L74" s="117" t="s">
        <v>80</v>
      </c>
      <c r="M74" s="120">
        <v>5100000</v>
      </c>
      <c r="N74" s="121">
        <v>5100000</v>
      </c>
      <c r="O74" s="117" t="s">
        <v>63</v>
      </c>
      <c r="P74" s="117" t="s">
        <v>64</v>
      </c>
      <c r="Q74" s="142" t="s">
        <v>130</v>
      </c>
      <c r="S74" s="122"/>
      <c r="T74" s="123"/>
      <c r="U74" s="127"/>
      <c r="V74" s="125"/>
      <c r="W74" s="126"/>
      <c r="X74" s="185"/>
      <c r="Y74" s="186"/>
      <c r="Z74" s="185"/>
      <c r="AA74" s="125"/>
      <c r="AB74" s="126"/>
      <c r="AC74" s="125"/>
      <c r="AD74" s="137"/>
      <c r="AE74" s="137"/>
      <c r="AF74" s="126"/>
      <c r="AG74" s="126"/>
    </row>
    <row r="75" spans="1:33" ht="272.45" customHeight="1" x14ac:dyDescent="0.35">
      <c r="A75" s="116">
        <v>47</v>
      </c>
      <c r="B75" s="143" t="s">
        <v>134</v>
      </c>
      <c r="C75" s="144" t="s">
        <v>118</v>
      </c>
      <c r="D75" s="145" t="s">
        <v>137</v>
      </c>
      <c r="E75" s="146" t="s">
        <v>253</v>
      </c>
      <c r="F75" s="143" t="s">
        <v>59</v>
      </c>
      <c r="G75" s="144">
        <v>1</v>
      </c>
      <c r="H75" s="144" t="s">
        <v>93</v>
      </c>
      <c r="I75" s="147">
        <v>4</v>
      </c>
      <c r="J75" s="150" t="s">
        <v>106</v>
      </c>
      <c r="K75" s="144" t="s">
        <v>95</v>
      </c>
      <c r="L75" s="144" t="s">
        <v>131</v>
      </c>
      <c r="M75" s="148"/>
      <c r="N75" s="149"/>
      <c r="O75" s="144" t="s">
        <v>63</v>
      </c>
      <c r="P75" s="144" t="s">
        <v>64</v>
      </c>
      <c r="Q75" s="150" t="s">
        <v>65</v>
      </c>
      <c r="S75" s="122"/>
      <c r="T75" s="123"/>
      <c r="U75" s="127"/>
      <c r="V75" s="125"/>
      <c r="W75" s="126"/>
      <c r="X75" s="185"/>
      <c r="Y75" s="186"/>
      <c r="Z75" s="185"/>
      <c r="AA75" s="125"/>
      <c r="AB75" s="126"/>
      <c r="AC75" s="125"/>
      <c r="AD75" s="127"/>
      <c r="AE75" s="127"/>
      <c r="AF75" s="126"/>
      <c r="AG75" s="126"/>
    </row>
    <row r="76" spans="1:33" ht="272.45" customHeight="1" x14ac:dyDescent="0.35">
      <c r="A76" s="116">
        <v>48</v>
      </c>
      <c r="B76" s="130" t="s">
        <v>173</v>
      </c>
      <c r="C76" s="117" t="s">
        <v>128</v>
      </c>
      <c r="D76" s="140">
        <v>80101706</v>
      </c>
      <c r="E76" s="141" t="s">
        <v>254</v>
      </c>
      <c r="F76" s="140" t="s">
        <v>59</v>
      </c>
      <c r="G76" s="117">
        <v>1</v>
      </c>
      <c r="H76" s="117" t="s">
        <v>174</v>
      </c>
      <c r="I76" s="118">
        <v>11.5</v>
      </c>
      <c r="J76" s="119" t="s">
        <v>114</v>
      </c>
      <c r="K76" s="117" t="s">
        <v>95</v>
      </c>
      <c r="L76" s="117" t="s">
        <v>175</v>
      </c>
      <c r="M76" s="120">
        <v>76758528</v>
      </c>
      <c r="N76" s="121">
        <v>76758528</v>
      </c>
      <c r="O76" s="117" t="s">
        <v>63</v>
      </c>
      <c r="P76" s="117" t="s">
        <v>64</v>
      </c>
      <c r="Q76" s="142" t="s">
        <v>172</v>
      </c>
      <c r="S76" s="122" t="s">
        <v>967</v>
      </c>
      <c r="T76" s="125" t="s">
        <v>968</v>
      </c>
      <c r="U76" s="124">
        <v>44236</v>
      </c>
      <c r="V76" s="125" t="s">
        <v>969</v>
      </c>
      <c r="W76" s="126" t="s">
        <v>502</v>
      </c>
      <c r="X76" s="254">
        <v>70590432</v>
      </c>
      <c r="Y76" s="256">
        <v>0</v>
      </c>
      <c r="Z76" s="254">
        <v>70590432</v>
      </c>
      <c r="AA76" s="125" t="s">
        <v>970</v>
      </c>
      <c r="AB76" s="126">
        <v>22321</v>
      </c>
      <c r="AC76" s="125" t="s">
        <v>496</v>
      </c>
      <c r="AD76" s="127">
        <v>44237</v>
      </c>
      <c r="AE76" s="127">
        <v>44550</v>
      </c>
      <c r="AF76" s="125" t="s">
        <v>971</v>
      </c>
      <c r="AG76" s="125" t="s">
        <v>128</v>
      </c>
    </row>
    <row r="77" spans="1:33" ht="272.45" customHeight="1" x14ac:dyDescent="0.35">
      <c r="A77" s="116">
        <v>49</v>
      </c>
      <c r="B77" s="130" t="s">
        <v>176</v>
      </c>
      <c r="C77" s="117" t="s">
        <v>128</v>
      </c>
      <c r="D77" s="140">
        <v>80101706</v>
      </c>
      <c r="E77" s="141" t="s">
        <v>255</v>
      </c>
      <c r="F77" s="140" t="s">
        <v>59</v>
      </c>
      <c r="G77" s="117">
        <v>1</v>
      </c>
      <c r="H77" s="117" t="s">
        <v>174</v>
      </c>
      <c r="I77" s="118">
        <v>11.5</v>
      </c>
      <c r="J77" s="119" t="s">
        <v>114</v>
      </c>
      <c r="K77" s="117" t="s">
        <v>144</v>
      </c>
      <c r="L77" s="117" t="s">
        <v>175</v>
      </c>
      <c r="M77" s="120">
        <v>87261944</v>
      </c>
      <c r="N77" s="121">
        <v>87261944</v>
      </c>
      <c r="O77" s="117" t="s">
        <v>63</v>
      </c>
      <c r="P77" s="117" t="s">
        <v>64</v>
      </c>
      <c r="Q77" s="142" t="s">
        <v>172</v>
      </c>
      <c r="S77" s="122" t="s">
        <v>537</v>
      </c>
      <c r="T77" s="125" t="s">
        <v>538</v>
      </c>
      <c r="U77" s="124">
        <v>44203</v>
      </c>
      <c r="V77" s="125" t="s">
        <v>539</v>
      </c>
      <c r="W77" s="126" t="s">
        <v>502</v>
      </c>
      <c r="X77" s="185">
        <v>87261944</v>
      </c>
      <c r="Y77" s="194">
        <v>0</v>
      </c>
      <c r="Z77" s="185">
        <v>87261944</v>
      </c>
      <c r="AA77" s="125" t="s">
        <v>540</v>
      </c>
      <c r="AB77" s="126">
        <v>5121</v>
      </c>
      <c r="AC77" s="125" t="s">
        <v>496</v>
      </c>
      <c r="AD77" s="127">
        <v>44205</v>
      </c>
      <c r="AE77" s="127">
        <v>44550</v>
      </c>
      <c r="AF77" s="125" t="s">
        <v>541</v>
      </c>
      <c r="AG77" s="125" t="s">
        <v>128</v>
      </c>
    </row>
    <row r="78" spans="1:33" ht="272.45" customHeight="1" x14ac:dyDescent="0.35">
      <c r="A78" s="116">
        <v>50</v>
      </c>
      <c r="B78" s="130" t="s">
        <v>177</v>
      </c>
      <c r="C78" s="117" t="s">
        <v>128</v>
      </c>
      <c r="D78" s="140">
        <v>80101706</v>
      </c>
      <c r="E78" s="141" t="s">
        <v>256</v>
      </c>
      <c r="F78" s="140" t="s">
        <v>59</v>
      </c>
      <c r="G78" s="117">
        <v>1</v>
      </c>
      <c r="H78" s="117" t="s">
        <v>174</v>
      </c>
      <c r="I78" s="118">
        <v>11.5</v>
      </c>
      <c r="J78" s="119" t="s">
        <v>114</v>
      </c>
      <c r="K78" s="117" t="s">
        <v>144</v>
      </c>
      <c r="L78" s="117" t="s">
        <v>159</v>
      </c>
      <c r="M78" s="120">
        <v>76758528</v>
      </c>
      <c r="N78" s="121">
        <v>76758528</v>
      </c>
      <c r="O78" s="117" t="s">
        <v>63</v>
      </c>
      <c r="P78" s="117" t="s">
        <v>64</v>
      </c>
      <c r="Q78" s="142" t="s">
        <v>172</v>
      </c>
      <c r="S78" s="122" t="s">
        <v>972</v>
      </c>
      <c r="T78" s="125" t="s">
        <v>973</v>
      </c>
      <c r="U78" s="124">
        <v>44237</v>
      </c>
      <c r="V78" s="125" t="s">
        <v>974</v>
      </c>
      <c r="W78" s="126" t="s">
        <v>502</v>
      </c>
      <c r="X78" s="254">
        <v>70361984</v>
      </c>
      <c r="Y78" s="256">
        <v>-7538784</v>
      </c>
      <c r="Z78" s="254">
        <v>62823200</v>
      </c>
      <c r="AA78" s="125" t="s">
        <v>975</v>
      </c>
      <c r="AB78" s="126">
        <v>10321</v>
      </c>
      <c r="AC78" s="125" t="s">
        <v>496</v>
      </c>
      <c r="AD78" s="127">
        <v>44238</v>
      </c>
      <c r="AE78" s="127">
        <v>44550</v>
      </c>
      <c r="AF78" s="125" t="s">
        <v>971</v>
      </c>
      <c r="AG78" s="125" t="s">
        <v>128</v>
      </c>
    </row>
    <row r="79" spans="1:33" ht="272.45" customHeight="1" x14ac:dyDescent="0.35">
      <c r="A79" s="116">
        <v>51</v>
      </c>
      <c r="B79" s="130" t="s">
        <v>173</v>
      </c>
      <c r="C79" s="117" t="s">
        <v>128</v>
      </c>
      <c r="D79" s="140">
        <v>80101706</v>
      </c>
      <c r="E79" s="141" t="s">
        <v>257</v>
      </c>
      <c r="F79" s="140" t="s">
        <v>59</v>
      </c>
      <c r="G79" s="117">
        <v>1</v>
      </c>
      <c r="H79" s="117" t="s">
        <v>174</v>
      </c>
      <c r="I79" s="118">
        <v>11.5</v>
      </c>
      <c r="J79" s="119" t="s">
        <v>114</v>
      </c>
      <c r="K79" s="117" t="s">
        <v>144</v>
      </c>
      <c r="L79" s="117" t="s">
        <v>175</v>
      </c>
      <c r="M79" s="120">
        <v>52646880</v>
      </c>
      <c r="N79" s="121">
        <v>52646880</v>
      </c>
      <c r="O79" s="117" t="s">
        <v>63</v>
      </c>
      <c r="P79" s="117" t="s">
        <v>64</v>
      </c>
      <c r="Q79" s="142" t="s">
        <v>172</v>
      </c>
      <c r="S79" s="122" t="s">
        <v>542</v>
      </c>
      <c r="T79" s="125" t="s">
        <v>543</v>
      </c>
      <c r="U79" s="124">
        <v>44208</v>
      </c>
      <c r="V79" s="125" t="s">
        <v>544</v>
      </c>
      <c r="W79" s="126" t="s">
        <v>502</v>
      </c>
      <c r="X79" s="185">
        <v>52646880</v>
      </c>
      <c r="Y79" s="194">
        <v>0</v>
      </c>
      <c r="Z79" s="185">
        <v>52646880</v>
      </c>
      <c r="AA79" s="125" t="s">
        <v>545</v>
      </c>
      <c r="AB79" s="126">
        <v>14621</v>
      </c>
      <c r="AC79" s="125" t="s">
        <v>496</v>
      </c>
      <c r="AD79" s="127">
        <v>44210</v>
      </c>
      <c r="AE79" s="127">
        <v>44545</v>
      </c>
      <c r="AF79" s="125" t="s">
        <v>541</v>
      </c>
      <c r="AG79" s="125" t="s">
        <v>128</v>
      </c>
    </row>
    <row r="80" spans="1:33" ht="272.45" customHeight="1" x14ac:dyDescent="0.35">
      <c r="A80" s="116">
        <v>52</v>
      </c>
      <c r="B80" s="130" t="s">
        <v>177</v>
      </c>
      <c r="C80" s="117" t="s">
        <v>128</v>
      </c>
      <c r="D80" s="140">
        <v>80101706</v>
      </c>
      <c r="E80" s="141" t="s">
        <v>258</v>
      </c>
      <c r="F80" s="140" t="s">
        <v>59</v>
      </c>
      <c r="G80" s="117">
        <v>1</v>
      </c>
      <c r="H80" s="117" t="s">
        <v>93</v>
      </c>
      <c r="I80" s="118">
        <v>10</v>
      </c>
      <c r="J80" s="119" t="s">
        <v>114</v>
      </c>
      <c r="K80" s="117" t="s">
        <v>144</v>
      </c>
      <c r="L80" s="117" t="s">
        <v>159</v>
      </c>
      <c r="M80" s="120">
        <v>47351040</v>
      </c>
      <c r="N80" s="121">
        <v>47351040</v>
      </c>
      <c r="O80" s="117" t="s">
        <v>63</v>
      </c>
      <c r="P80" s="117" t="s">
        <v>64</v>
      </c>
      <c r="Q80" s="142" t="s">
        <v>172</v>
      </c>
      <c r="S80" s="122" t="s">
        <v>1279</v>
      </c>
      <c r="T80" s="125" t="s">
        <v>1280</v>
      </c>
      <c r="U80" s="124">
        <v>44257</v>
      </c>
      <c r="V80" s="125" t="s">
        <v>1281</v>
      </c>
      <c r="W80" s="126" t="s">
        <v>502</v>
      </c>
      <c r="X80" s="185">
        <v>44858880</v>
      </c>
      <c r="Y80" s="194">
        <v>0</v>
      </c>
      <c r="Z80" s="185">
        <v>44858880</v>
      </c>
      <c r="AA80" s="125" t="s">
        <v>1282</v>
      </c>
      <c r="AB80" s="126">
        <v>10421</v>
      </c>
      <c r="AC80" s="125" t="s">
        <v>496</v>
      </c>
      <c r="AD80" s="127">
        <v>44259</v>
      </c>
      <c r="AE80" s="127">
        <v>44550</v>
      </c>
      <c r="AF80" s="125" t="s">
        <v>1283</v>
      </c>
      <c r="AG80" s="125" t="s">
        <v>128</v>
      </c>
    </row>
    <row r="81" spans="1:33" s="25" customFormat="1" ht="272.45" customHeight="1" x14ac:dyDescent="0.35">
      <c r="A81" s="116">
        <v>53</v>
      </c>
      <c r="B81" s="130" t="s">
        <v>177</v>
      </c>
      <c r="C81" s="117" t="s">
        <v>128</v>
      </c>
      <c r="D81" s="140">
        <v>80101706</v>
      </c>
      <c r="E81" s="141" t="s">
        <v>259</v>
      </c>
      <c r="F81" s="140" t="s">
        <v>59</v>
      </c>
      <c r="G81" s="117">
        <v>1</v>
      </c>
      <c r="H81" s="117" t="s">
        <v>79</v>
      </c>
      <c r="I81" s="118">
        <v>9.5</v>
      </c>
      <c r="J81" s="119" t="s">
        <v>114</v>
      </c>
      <c r="K81" s="117" t="s">
        <v>144</v>
      </c>
      <c r="L81" s="117" t="s">
        <v>159</v>
      </c>
      <c r="M81" s="120">
        <v>58420384</v>
      </c>
      <c r="N81" s="120">
        <v>58420384</v>
      </c>
      <c r="O81" s="117" t="s">
        <v>63</v>
      </c>
      <c r="P81" s="117" t="s">
        <v>64</v>
      </c>
      <c r="Q81" s="142" t="s">
        <v>172</v>
      </c>
      <c r="R81" s="24"/>
      <c r="S81" s="122" t="s">
        <v>1284</v>
      </c>
      <c r="T81" s="125" t="s">
        <v>1285</v>
      </c>
      <c r="U81" s="124">
        <v>44256</v>
      </c>
      <c r="V81" s="125" t="s">
        <v>1286</v>
      </c>
      <c r="W81" s="126" t="s">
        <v>502</v>
      </c>
      <c r="X81" s="185">
        <v>58018868</v>
      </c>
      <c r="Y81" s="194">
        <v>0</v>
      </c>
      <c r="Z81" s="185">
        <v>58018868</v>
      </c>
      <c r="AA81" s="125" t="s">
        <v>1287</v>
      </c>
      <c r="AB81" s="126">
        <v>10521</v>
      </c>
      <c r="AC81" s="125" t="s">
        <v>496</v>
      </c>
      <c r="AD81" s="127">
        <v>44257</v>
      </c>
      <c r="AE81" s="127">
        <v>44550</v>
      </c>
      <c r="AF81" s="125" t="s">
        <v>541</v>
      </c>
      <c r="AG81" s="125" t="s">
        <v>128</v>
      </c>
    </row>
    <row r="82" spans="1:33" ht="272.45" customHeight="1" x14ac:dyDescent="0.35">
      <c r="A82" s="116">
        <v>54</v>
      </c>
      <c r="B82" s="130" t="s">
        <v>177</v>
      </c>
      <c r="C82" s="117" t="s">
        <v>128</v>
      </c>
      <c r="D82" s="140">
        <v>80101706</v>
      </c>
      <c r="E82" s="141" t="s">
        <v>260</v>
      </c>
      <c r="F82" s="140" t="s">
        <v>59</v>
      </c>
      <c r="G82" s="117">
        <v>1</v>
      </c>
      <c r="H82" s="117" t="s">
        <v>79</v>
      </c>
      <c r="I82" s="118">
        <v>9.5</v>
      </c>
      <c r="J82" s="119" t="s">
        <v>114</v>
      </c>
      <c r="K82" s="117" t="s">
        <v>144</v>
      </c>
      <c r="L82" s="117" t="s">
        <v>159</v>
      </c>
      <c r="M82" s="120">
        <v>58420384</v>
      </c>
      <c r="N82" s="120">
        <v>58420384</v>
      </c>
      <c r="O82" s="117" t="s">
        <v>63</v>
      </c>
      <c r="P82" s="117" t="s">
        <v>64</v>
      </c>
      <c r="Q82" s="142" t="s">
        <v>172</v>
      </c>
      <c r="S82" s="122" t="s">
        <v>1288</v>
      </c>
      <c r="T82" s="125" t="s">
        <v>1289</v>
      </c>
      <c r="U82" s="124">
        <v>44256</v>
      </c>
      <c r="V82" s="125" t="s">
        <v>1286</v>
      </c>
      <c r="W82" s="126" t="s">
        <v>502</v>
      </c>
      <c r="X82" s="185">
        <v>58018868</v>
      </c>
      <c r="Y82" s="194">
        <v>0</v>
      </c>
      <c r="Z82" s="185">
        <v>58018868</v>
      </c>
      <c r="AA82" s="125" t="s">
        <v>1287</v>
      </c>
      <c r="AB82" s="126">
        <v>10621</v>
      </c>
      <c r="AC82" s="125" t="s">
        <v>496</v>
      </c>
      <c r="AD82" s="127">
        <v>44257</v>
      </c>
      <c r="AE82" s="127">
        <v>44550</v>
      </c>
      <c r="AF82" s="125" t="s">
        <v>541</v>
      </c>
      <c r="AG82" s="125" t="s">
        <v>128</v>
      </c>
    </row>
    <row r="83" spans="1:33" ht="272.45" customHeight="1" x14ac:dyDescent="0.35">
      <c r="A83" s="116">
        <v>55</v>
      </c>
      <c r="B83" s="130" t="s">
        <v>177</v>
      </c>
      <c r="C83" s="117" t="s">
        <v>110</v>
      </c>
      <c r="D83" s="140">
        <v>80101706</v>
      </c>
      <c r="E83" s="141" t="s">
        <v>261</v>
      </c>
      <c r="F83" s="140" t="s">
        <v>59</v>
      </c>
      <c r="G83" s="117">
        <v>1</v>
      </c>
      <c r="H83" s="117" t="s">
        <v>174</v>
      </c>
      <c r="I83" s="118">
        <v>11</v>
      </c>
      <c r="J83" s="119" t="s">
        <v>114</v>
      </c>
      <c r="K83" s="117" t="s">
        <v>144</v>
      </c>
      <c r="L83" s="117" t="s">
        <v>159</v>
      </c>
      <c r="M83" s="120">
        <v>66249920</v>
      </c>
      <c r="N83" s="121">
        <v>66249920</v>
      </c>
      <c r="O83" s="117" t="s">
        <v>63</v>
      </c>
      <c r="P83" s="117" t="s">
        <v>64</v>
      </c>
      <c r="Q83" s="142" t="s">
        <v>205</v>
      </c>
      <c r="S83" s="122" t="s">
        <v>976</v>
      </c>
      <c r="T83" s="125" t="s">
        <v>977</v>
      </c>
      <c r="U83" s="124">
        <v>44236</v>
      </c>
      <c r="V83" s="125" t="s">
        <v>978</v>
      </c>
      <c r="W83" s="126" t="s">
        <v>502</v>
      </c>
      <c r="X83" s="254">
        <v>62234772</v>
      </c>
      <c r="Y83" s="256">
        <v>0</v>
      </c>
      <c r="Z83" s="254">
        <v>62234772</v>
      </c>
      <c r="AA83" s="125" t="s">
        <v>979</v>
      </c>
      <c r="AB83" s="126">
        <v>24121</v>
      </c>
      <c r="AC83" s="125" t="s">
        <v>496</v>
      </c>
      <c r="AD83" s="127">
        <v>44236</v>
      </c>
      <c r="AE83" s="127">
        <v>44550</v>
      </c>
      <c r="AF83" s="125" t="s">
        <v>763</v>
      </c>
      <c r="AG83" s="125" t="s">
        <v>110</v>
      </c>
    </row>
    <row r="84" spans="1:33" ht="272.45" customHeight="1" x14ac:dyDescent="0.35">
      <c r="A84" s="116">
        <v>56</v>
      </c>
      <c r="B84" s="130" t="s">
        <v>178</v>
      </c>
      <c r="C84" s="139" t="s">
        <v>117</v>
      </c>
      <c r="D84" s="140">
        <v>80101706</v>
      </c>
      <c r="E84" s="141" t="s">
        <v>262</v>
      </c>
      <c r="F84" s="140" t="s">
        <v>59</v>
      </c>
      <c r="G84" s="117">
        <v>1</v>
      </c>
      <c r="H84" s="117" t="s">
        <v>179</v>
      </c>
      <c r="I84" s="118">
        <v>10.5</v>
      </c>
      <c r="J84" s="119" t="s">
        <v>114</v>
      </c>
      <c r="K84" s="117" t="s">
        <v>144</v>
      </c>
      <c r="L84" s="117" t="s">
        <v>175</v>
      </c>
      <c r="M84" s="120">
        <v>69116667</v>
      </c>
      <c r="N84" s="121">
        <v>69116667</v>
      </c>
      <c r="O84" s="117" t="s">
        <v>63</v>
      </c>
      <c r="P84" s="117" t="s">
        <v>64</v>
      </c>
      <c r="Q84" s="142" t="s">
        <v>180</v>
      </c>
      <c r="S84" s="122" t="s">
        <v>980</v>
      </c>
      <c r="T84" s="125" t="s">
        <v>981</v>
      </c>
      <c r="U84" s="124">
        <v>44230</v>
      </c>
      <c r="V84" s="125" t="s">
        <v>982</v>
      </c>
      <c r="W84" s="126" t="s">
        <v>502</v>
      </c>
      <c r="X84" s="254">
        <v>68249999</v>
      </c>
      <c r="Y84" s="256">
        <v>0</v>
      </c>
      <c r="Z84" s="254">
        <v>68249999</v>
      </c>
      <c r="AA84" s="125" t="s">
        <v>983</v>
      </c>
      <c r="AB84" s="126">
        <v>21321</v>
      </c>
      <c r="AC84" s="125" t="s">
        <v>496</v>
      </c>
      <c r="AD84" s="127">
        <v>44231</v>
      </c>
      <c r="AE84" s="127">
        <v>44550</v>
      </c>
      <c r="AF84" s="125" t="s">
        <v>984</v>
      </c>
      <c r="AG84" s="125" t="s">
        <v>117</v>
      </c>
    </row>
    <row r="85" spans="1:33" ht="272.45" customHeight="1" x14ac:dyDescent="0.35">
      <c r="A85" s="116">
        <v>57</v>
      </c>
      <c r="B85" s="130" t="s">
        <v>181</v>
      </c>
      <c r="C85" s="139" t="s">
        <v>117</v>
      </c>
      <c r="D85" s="140">
        <v>80101706</v>
      </c>
      <c r="E85" s="141" t="s">
        <v>263</v>
      </c>
      <c r="F85" s="140" t="s">
        <v>59</v>
      </c>
      <c r="G85" s="117">
        <v>1</v>
      </c>
      <c r="H85" s="117" t="s">
        <v>174</v>
      </c>
      <c r="I85" s="118">
        <v>11.5</v>
      </c>
      <c r="J85" s="119" t="s">
        <v>114</v>
      </c>
      <c r="K85" s="117" t="s">
        <v>144</v>
      </c>
      <c r="L85" s="117" t="s">
        <v>175</v>
      </c>
      <c r="M85" s="120">
        <v>96087721</v>
      </c>
      <c r="N85" s="121">
        <v>96087721</v>
      </c>
      <c r="O85" s="117" t="s">
        <v>63</v>
      </c>
      <c r="P85" s="117" t="s">
        <v>64</v>
      </c>
      <c r="Q85" s="142" t="s">
        <v>180</v>
      </c>
      <c r="S85" s="122" t="s">
        <v>546</v>
      </c>
      <c r="T85" s="125" t="s">
        <v>547</v>
      </c>
      <c r="U85" s="124">
        <v>44211</v>
      </c>
      <c r="V85" s="125" t="s">
        <v>548</v>
      </c>
      <c r="W85" s="126" t="s">
        <v>502</v>
      </c>
      <c r="X85" s="185">
        <v>95801747</v>
      </c>
      <c r="Y85" s="194">
        <v>0</v>
      </c>
      <c r="Z85" s="185">
        <v>95801747</v>
      </c>
      <c r="AA85" s="125" t="s">
        <v>549</v>
      </c>
      <c r="AB85" s="126">
        <v>16621</v>
      </c>
      <c r="AC85" s="125" t="s">
        <v>496</v>
      </c>
      <c r="AD85" s="127">
        <v>44212</v>
      </c>
      <c r="AE85" s="127">
        <v>44550</v>
      </c>
      <c r="AF85" s="125" t="s">
        <v>550</v>
      </c>
      <c r="AG85" s="125" t="s">
        <v>117</v>
      </c>
    </row>
    <row r="86" spans="1:33" ht="272.45" customHeight="1" x14ac:dyDescent="0.35">
      <c r="A86" s="116">
        <v>58</v>
      </c>
      <c r="B86" s="130" t="s">
        <v>181</v>
      </c>
      <c r="C86" s="139" t="s">
        <v>117</v>
      </c>
      <c r="D86" s="140">
        <v>80101706</v>
      </c>
      <c r="E86" s="141" t="s">
        <v>264</v>
      </c>
      <c r="F86" s="140" t="s">
        <v>59</v>
      </c>
      <c r="G86" s="117">
        <v>1</v>
      </c>
      <c r="H86" s="117" t="s">
        <v>174</v>
      </c>
      <c r="I86" s="118">
        <v>11.5</v>
      </c>
      <c r="J86" s="119" t="s">
        <v>114</v>
      </c>
      <c r="K86" s="117" t="s">
        <v>144</v>
      </c>
      <c r="L86" s="117" t="s">
        <v>175</v>
      </c>
      <c r="M86" s="120">
        <v>32564224</v>
      </c>
      <c r="N86" s="121">
        <v>32564224</v>
      </c>
      <c r="O86" s="117" t="s">
        <v>63</v>
      </c>
      <c r="P86" s="117" t="s">
        <v>64</v>
      </c>
      <c r="Q86" s="142" t="s">
        <v>180</v>
      </c>
      <c r="S86" s="122" t="s">
        <v>551</v>
      </c>
      <c r="T86" s="125" t="s">
        <v>552</v>
      </c>
      <c r="U86" s="124">
        <v>44210</v>
      </c>
      <c r="V86" s="125" t="s">
        <v>553</v>
      </c>
      <c r="W86" s="126" t="s">
        <v>502</v>
      </c>
      <c r="X86" s="185">
        <v>32564224</v>
      </c>
      <c r="Y86" s="194">
        <v>0</v>
      </c>
      <c r="Z86" s="185">
        <v>32564224</v>
      </c>
      <c r="AA86" s="125" t="s">
        <v>554</v>
      </c>
      <c r="AB86" s="126">
        <v>17821</v>
      </c>
      <c r="AC86" s="125" t="s">
        <v>496</v>
      </c>
      <c r="AD86" s="127">
        <v>44212</v>
      </c>
      <c r="AE86" s="127">
        <v>44550</v>
      </c>
      <c r="AF86" s="125" t="s">
        <v>555</v>
      </c>
      <c r="AG86" s="125" t="s">
        <v>117</v>
      </c>
    </row>
    <row r="87" spans="1:33" ht="272.45" customHeight="1" x14ac:dyDescent="0.35">
      <c r="A87" s="116">
        <v>59</v>
      </c>
      <c r="B87" s="130" t="s">
        <v>181</v>
      </c>
      <c r="C87" s="139" t="s">
        <v>117</v>
      </c>
      <c r="D87" s="140">
        <v>80101706</v>
      </c>
      <c r="E87" s="141" t="s">
        <v>265</v>
      </c>
      <c r="F87" s="140" t="s">
        <v>59</v>
      </c>
      <c r="G87" s="117">
        <v>1</v>
      </c>
      <c r="H87" s="117" t="s">
        <v>174</v>
      </c>
      <c r="I87" s="118">
        <v>11.5</v>
      </c>
      <c r="J87" s="119" t="s">
        <v>114</v>
      </c>
      <c r="K87" s="117" t="s">
        <v>144</v>
      </c>
      <c r="L87" s="117" t="s">
        <v>175</v>
      </c>
      <c r="M87" s="120">
        <v>70943488</v>
      </c>
      <c r="N87" s="121">
        <v>70943488</v>
      </c>
      <c r="O87" s="117" t="s">
        <v>63</v>
      </c>
      <c r="P87" s="117" t="s">
        <v>64</v>
      </c>
      <c r="Q87" s="142" t="s">
        <v>180</v>
      </c>
      <c r="S87" s="122" t="s">
        <v>556</v>
      </c>
      <c r="T87" s="125" t="s">
        <v>557</v>
      </c>
      <c r="U87" s="124">
        <v>44211</v>
      </c>
      <c r="V87" s="125" t="s">
        <v>558</v>
      </c>
      <c r="W87" s="126" t="s">
        <v>502</v>
      </c>
      <c r="X87" s="185">
        <v>70943488</v>
      </c>
      <c r="Y87" s="194">
        <v>0</v>
      </c>
      <c r="Z87" s="185">
        <v>70943488</v>
      </c>
      <c r="AA87" s="125" t="s">
        <v>559</v>
      </c>
      <c r="AB87" s="126">
        <v>17921</v>
      </c>
      <c r="AC87" s="125" t="s">
        <v>496</v>
      </c>
      <c r="AD87" s="127">
        <v>44211</v>
      </c>
      <c r="AE87" s="127">
        <v>44550</v>
      </c>
      <c r="AF87" s="125" t="s">
        <v>560</v>
      </c>
      <c r="AG87" s="125" t="s">
        <v>117</v>
      </c>
    </row>
    <row r="88" spans="1:33" ht="272.45" customHeight="1" x14ac:dyDescent="0.35">
      <c r="A88" s="116">
        <v>60</v>
      </c>
      <c r="B88" s="130" t="s">
        <v>182</v>
      </c>
      <c r="C88" s="139" t="s">
        <v>117</v>
      </c>
      <c r="D88" s="140">
        <v>80101706</v>
      </c>
      <c r="E88" s="141" t="s">
        <v>266</v>
      </c>
      <c r="F88" s="140" t="s">
        <v>59</v>
      </c>
      <c r="G88" s="117">
        <v>1</v>
      </c>
      <c r="H88" s="117" t="s">
        <v>179</v>
      </c>
      <c r="I88" s="118">
        <v>10.5</v>
      </c>
      <c r="J88" s="119" t="s">
        <v>114</v>
      </c>
      <c r="K88" s="117" t="s">
        <v>144</v>
      </c>
      <c r="L88" s="117" t="s">
        <v>159</v>
      </c>
      <c r="M88" s="120">
        <v>59624928</v>
      </c>
      <c r="N88" s="121">
        <v>59624928</v>
      </c>
      <c r="O88" s="117" t="s">
        <v>63</v>
      </c>
      <c r="P88" s="117" t="s">
        <v>64</v>
      </c>
      <c r="Q88" s="142" t="s">
        <v>180</v>
      </c>
      <c r="S88" s="122" t="s">
        <v>985</v>
      </c>
      <c r="T88" s="125" t="s">
        <v>986</v>
      </c>
      <c r="U88" s="124">
        <v>44229</v>
      </c>
      <c r="V88" s="125" t="s">
        <v>987</v>
      </c>
      <c r="W88" s="126" t="s">
        <v>502</v>
      </c>
      <c r="X88" s="254">
        <v>59064192</v>
      </c>
      <c r="Y88" s="256">
        <v>0</v>
      </c>
      <c r="Z88" s="254">
        <v>59064192</v>
      </c>
      <c r="AA88" s="125" t="s">
        <v>988</v>
      </c>
      <c r="AB88" s="126">
        <v>10821</v>
      </c>
      <c r="AC88" s="125" t="s">
        <v>496</v>
      </c>
      <c r="AD88" s="127">
        <v>44230</v>
      </c>
      <c r="AE88" s="127">
        <v>44550</v>
      </c>
      <c r="AF88" s="125" t="s">
        <v>984</v>
      </c>
      <c r="AG88" s="125" t="s">
        <v>117</v>
      </c>
    </row>
    <row r="89" spans="1:33" ht="272.45" customHeight="1" x14ac:dyDescent="0.35">
      <c r="A89" s="116">
        <v>61</v>
      </c>
      <c r="B89" s="130" t="s">
        <v>197</v>
      </c>
      <c r="C89" s="139" t="s">
        <v>117</v>
      </c>
      <c r="D89" s="140">
        <v>80101706</v>
      </c>
      <c r="E89" s="141" t="s">
        <v>267</v>
      </c>
      <c r="F89" s="140" t="s">
        <v>59</v>
      </c>
      <c r="G89" s="117">
        <v>1</v>
      </c>
      <c r="H89" s="117" t="s">
        <v>179</v>
      </c>
      <c r="I89" s="118">
        <v>10.5</v>
      </c>
      <c r="J89" s="119" t="s">
        <v>114</v>
      </c>
      <c r="K89" s="117" t="s">
        <v>144</v>
      </c>
      <c r="L89" s="117" t="s">
        <v>159</v>
      </c>
      <c r="M89" s="120">
        <v>59624928</v>
      </c>
      <c r="N89" s="121">
        <v>59624928</v>
      </c>
      <c r="O89" s="117" t="s">
        <v>63</v>
      </c>
      <c r="P89" s="117" t="s">
        <v>64</v>
      </c>
      <c r="Q89" s="142" t="s">
        <v>180</v>
      </c>
      <c r="S89" s="122" t="s">
        <v>1316</v>
      </c>
      <c r="T89" s="125" t="s">
        <v>1317</v>
      </c>
      <c r="U89" s="124">
        <v>44251</v>
      </c>
      <c r="V89" s="125" t="s">
        <v>1318</v>
      </c>
      <c r="W89" s="126" t="s">
        <v>502</v>
      </c>
      <c r="X89" s="185">
        <v>54952128</v>
      </c>
      <c r="Y89" s="194">
        <v>-186912</v>
      </c>
      <c r="Z89" s="185">
        <v>54765216</v>
      </c>
      <c r="AA89" s="125" t="s">
        <v>1319</v>
      </c>
      <c r="AB89" s="126">
        <v>25021</v>
      </c>
      <c r="AC89" s="125" t="s">
        <v>496</v>
      </c>
      <c r="AD89" s="127">
        <v>44253</v>
      </c>
      <c r="AE89" s="127">
        <v>44550</v>
      </c>
      <c r="AF89" s="125" t="s">
        <v>555</v>
      </c>
      <c r="AG89" s="125" t="s">
        <v>117</v>
      </c>
    </row>
    <row r="90" spans="1:33" ht="272.45" customHeight="1" x14ac:dyDescent="0.35">
      <c r="A90" s="116">
        <v>62</v>
      </c>
      <c r="B90" s="130" t="s">
        <v>182</v>
      </c>
      <c r="C90" s="139" t="s">
        <v>117</v>
      </c>
      <c r="D90" s="140">
        <v>80101706</v>
      </c>
      <c r="E90" s="141" t="s">
        <v>268</v>
      </c>
      <c r="F90" s="140" t="s">
        <v>59</v>
      </c>
      <c r="G90" s="117">
        <v>1</v>
      </c>
      <c r="H90" s="117" t="s">
        <v>179</v>
      </c>
      <c r="I90" s="118">
        <v>10.5</v>
      </c>
      <c r="J90" s="119" t="s">
        <v>114</v>
      </c>
      <c r="K90" s="117" t="s">
        <v>144</v>
      </c>
      <c r="L90" s="117" t="s">
        <v>159</v>
      </c>
      <c r="M90" s="120">
        <v>59624928</v>
      </c>
      <c r="N90" s="121">
        <v>59624928</v>
      </c>
      <c r="O90" s="117" t="s">
        <v>63</v>
      </c>
      <c r="P90" s="117" t="s">
        <v>64</v>
      </c>
      <c r="Q90" s="142" t="s">
        <v>180</v>
      </c>
      <c r="S90" s="122" t="s">
        <v>989</v>
      </c>
      <c r="T90" s="125" t="s">
        <v>990</v>
      </c>
      <c r="U90" s="124">
        <v>44230</v>
      </c>
      <c r="V90" s="125" t="s">
        <v>987</v>
      </c>
      <c r="W90" s="126" t="s">
        <v>502</v>
      </c>
      <c r="X90" s="254">
        <v>59064192</v>
      </c>
      <c r="Y90" s="256">
        <v>-9158688</v>
      </c>
      <c r="Z90" s="254">
        <v>49905504</v>
      </c>
      <c r="AA90" s="125" t="s">
        <v>988</v>
      </c>
      <c r="AB90" s="126">
        <v>11021</v>
      </c>
      <c r="AC90" s="125" t="s">
        <v>496</v>
      </c>
      <c r="AD90" s="127">
        <v>44230</v>
      </c>
      <c r="AE90" s="127">
        <v>44550</v>
      </c>
      <c r="AF90" s="125" t="s">
        <v>984</v>
      </c>
      <c r="AG90" s="125" t="s">
        <v>117</v>
      </c>
    </row>
    <row r="91" spans="1:33" ht="272.45" customHeight="1" x14ac:dyDescent="0.35">
      <c r="A91" s="116">
        <v>63</v>
      </c>
      <c r="B91" s="130" t="s">
        <v>183</v>
      </c>
      <c r="C91" s="139" t="s">
        <v>117</v>
      </c>
      <c r="D91" s="140">
        <v>80101706</v>
      </c>
      <c r="E91" s="141" t="s">
        <v>269</v>
      </c>
      <c r="F91" s="140" t="s">
        <v>59</v>
      </c>
      <c r="G91" s="117">
        <v>1</v>
      </c>
      <c r="H91" s="117" t="s">
        <v>179</v>
      </c>
      <c r="I91" s="118">
        <v>10.5</v>
      </c>
      <c r="J91" s="119" t="s">
        <v>114</v>
      </c>
      <c r="K91" s="117" t="s">
        <v>144</v>
      </c>
      <c r="L91" s="117" t="s">
        <v>159</v>
      </c>
      <c r="M91" s="120">
        <v>59624928</v>
      </c>
      <c r="N91" s="121">
        <v>59624928</v>
      </c>
      <c r="O91" s="117" t="s">
        <v>63</v>
      </c>
      <c r="P91" s="117" t="s">
        <v>64</v>
      </c>
      <c r="Q91" s="142" t="s">
        <v>180</v>
      </c>
      <c r="S91" s="122" t="s">
        <v>991</v>
      </c>
      <c r="T91" s="125" t="s">
        <v>992</v>
      </c>
      <c r="U91" s="124">
        <v>44235</v>
      </c>
      <c r="V91" s="125" t="s">
        <v>993</v>
      </c>
      <c r="W91" s="126" t="s">
        <v>502</v>
      </c>
      <c r="X91" s="254">
        <v>57942720</v>
      </c>
      <c r="Y91" s="256">
        <v>0</v>
      </c>
      <c r="Z91" s="254">
        <v>57942720</v>
      </c>
      <c r="AA91" s="125" t="s">
        <v>994</v>
      </c>
      <c r="AB91" s="126">
        <v>11121</v>
      </c>
      <c r="AC91" s="125" t="s">
        <v>496</v>
      </c>
      <c r="AD91" s="127">
        <v>44236</v>
      </c>
      <c r="AE91" s="127">
        <v>44550</v>
      </c>
      <c r="AF91" s="125" t="s">
        <v>555</v>
      </c>
      <c r="AG91" s="125" t="s">
        <v>117</v>
      </c>
    </row>
    <row r="92" spans="1:33" ht="272.45" customHeight="1" x14ac:dyDescent="0.35">
      <c r="A92" s="116">
        <v>64</v>
      </c>
      <c r="B92" s="130" t="s">
        <v>214</v>
      </c>
      <c r="C92" s="139" t="s">
        <v>117</v>
      </c>
      <c r="D92" s="140">
        <v>80101706</v>
      </c>
      <c r="E92" s="141" t="s">
        <v>270</v>
      </c>
      <c r="F92" s="140" t="s">
        <v>59</v>
      </c>
      <c r="G92" s="117">
        <v>1</v>
      </c>
      <c r="H92" s="117" t="s">
        <v>179</v>
      </c>
      <c r="I92" s="118">
        <v>10.5</v>
      </c>
      <c r="J92" s="119" t="s">
        <v>114</v>
      </c>
      <c r="K92" s="117" t="s">
        <v>144</v>
      </c>
      <c r="L92" s="117" t="s">
        <v>175</v>
      </c>
      <c r="M92" s="120">
        <v>69116667</v>
      </c>
      <c r="N92" s="121">
        <v>69116667</v>
      </c>
      <c r="O92" s="117" t="s">
        <v>63</v>
      </c>
      <c r="P92" s="117" t="s">
        <v>64</v>
      </c>
      <c r="Q92" s="142" t="s">
        <v>180</v>
      </c>
      <c r="S92" s="122" t="s">
        <v>995</v>
      </c>
      <c r="T92" s="125" t="s">
        <v>996</v>
      </c>
      <c r="U92" s="124">
        <v>44236</v>
      </c>
      <c r="V92" s="125" t="s">
        <v>997</v>
      </c>
      <c r="W92" s="126" t="s">
        <v>502</v>
      </c>
      <c r="X92" s="254">
        <v>66949999</v>
      </c>
      <c r="Y92" s="256">
        <v>0</v>
      </c>
      <c r="Z92" s="254">
        <v>66949999</v>
      </c>
      <c r="AA92" s="125" t="s">
        <v>998</v>
      </c>
      <c r="AB92" s="126">
        <v>22521</v>
      </c>
      <c r="AC92" s="125" t="s">
        <v>496</v>
      </c>
      <c r="AD92" s="127">
        <v>44237</v>
      </c>
      <c r="AE92" s="127">
        <v>44550</v>
      </c>
      <c r="AF92" s="125" t="s">
        <v>999</v>
      </c>
      <c r="AG92" s="125" t="s">
        <v>117</v>
      </c>
    </row>
    <row r="93" spans="1:33" ht="272.45" customHeight="1" x14ac:dyDescent="0.35">
      <c r="A93" s="116">
        <v>65</v>
      </c>
      <c r="B93" s="130" t="s">
        <v>178</v>
      </c>
      <c r="C93" s="139" t="s">
        <v>184</v>
      </c>
      <c r="D93" s="140">
        <v>80101706</v>
      </c>
      <c r="E93" s="141" t="s">
        <v>271</v>
      </c>
      <c r="F93" s="140" t="s">
        <v>59</v>
      </c>
      <c r="G93" s="117">
        <v>1</v>
      </c>
      <c r="H93" s="117" t="s">
        <v>174</v>
      </c>
      <c r="I93" s="118">
        <v>11.5</v>
      </c>
      <c r="J93" s="119" t="s">
        <v>114</v>
      </c>
      <c r="K93" s="117" t="s">
        <v>144</v>
      </c>
      <c r="L93" s="117" t="s">
        <v>175</v>
      </c>
      <c r="M93" s="120">
        <v>116300800</v>
      </c>
      <c r="N93" s="121">
        <v>116300800</v>
      </c>
      <c r="O93" s="117" t="s">
        <v>63</v>
      </c>
      <c r="P93" s="117" t="s">
        <v>64</v>
      </c>
      <c r="Q93" s="142" t="s">
        <v>185</v>
      </c>
      <c r="S93" s="122" t="s">
        <v>561</v>
      </c>
      <c r="T93" s="125" t="s">
        <v>562</v>
      </c>
      <c r="U93" s="124">
        <v>44214</v>
      </c>
      <c r="V93" s="125" t="s">
        <v>563</v>
      </c>
      <c r="W93" s="126" t="s">
        <v>502</v>
      </c>
      <c r="X93" s="185">
        <v>115954667</v>
      </c>
      <c r="Y93" s="194">
        <v>-1038400</v>
      </c>
      <c r="Z93" s="185">
        <v>114916267</v>
      </c>
      <c r="AA93" s="125" t="s">
        <v>564</v>
      </c>
      <c r="AB93" s="126">
        <v>18021</v>
      </c>
      <c r="AC93" s="125" t="s">
        <v>496</v>
      </c>
      <c r="AD93" s="127">
        <v>44216</v>
      </c>
      <c r="AE93" s="127">
        <v>44550</v>
      </c>
      <c r="AF93" s="125" t="s">
        <v>565</v>
      </c>
      <c r="AG93" s="125" t="s">
        <v>566</v>
      </c>
    </row>
    <row r="94" spans="1:33" ht="272.45" customHeight="1" x14ac:dyDescent="0.35">
      <c r="A94" s="116">
        <v>66</v>
      </c>
      <c r="B94" s="130" t="s">
        <v>178</v>
      </c>
      <c r="C94" s="139" t="s">
        <v>184</v>
      </c>
      <c r="D94" s="140">
        <v>80101706</v>
      </c>
      <c r="E94" s="141" t="s">
        <v>272</v>
      </c>
      <c r="F94" s="140" t="s">
        <v>59</v>
      </c>
      <c r="G94" s="117">
        <v>1</v>
      </c>
      <c r="H94" s="117" t="s">
        <v>174</v>
      </c>
      <c r="I94" s="118">
        <v>11.5</v>
      </c>
      <c r="J94" s="119" t="s">
        <v>114</v>
      </c>
      <c r="K94" s="117" t="s">
        <v>144</v>
      </c>
      <c r="L94" s="117" t="s">
        <v>175</v>
      </c>
      <c r="M94" s="120">
        <v>116300800</v>
      </c>
      <c r="N94" s="121">
        <v>116300800</v>
      </c>
      <c r="O94" s="117" t="s">
        <v>63</v>
      </c>
      <c r="P94" s="117" t="s">
        <v>64</v>
      </c>
      <c r="Q94" s="142" t="s">
        <v>185</v>
      </c>
      <c r="S94" s="122" t="s">
        <v>567</v>
      </c>
      <c r="T94" s="125" t="s">
        <v>568</v>
      </c>
      <c r="U94" s="124">
        <v>44210</v>
      </c>
      <c r="V94" s="125" t="s">
        <v>569</v>
      </c>
      <c r="W94" s="126" t="s">
        <v>502</v>
      </c>
      <c r="X94" s="185">
        <v>116300800</v>
      </c>
      <c r="Y94" s="194">
        <v>0</v>
      </c>
      <c r="Z94" s="185">
        <v>116300800</v>
      </c>
      <c r="AA94" s="125" t="s">
        <v>570</v>
      </c>
      <c r="AB94" s="126">
        <v>18121</v>
      </c>
      <c r="AC94" s="125" t="s">
        <v>496</v>
      </c>
      <c r="AD94" s="127">
        <v>44211</v>
      </c>
      <c r="AE94" s="127">
        <v>44550</v>
      </c>
      <c r="AF94" s="125" t="s">
        <v>565</v>
      </c>
      <c r="AG94" s="125" t="s">
        <v>566</v>
      </c>
    </row>
    <row r="95" spans="1:33" ht="272.45" customHeight="1" x14ac:dyDescent="0.35">
      <c r="A95" s="116">
        <v>67</v>
      </c>
      <c r="B95" s="130" t="s">
        <v>186</v>
      </c>
      <c r="C95" s="139" t="s">
        <v>184</v>
      </c>
      <c r="D95" s="140">
        <v>80101706</v>
      </c>
      <c r="E95" s="141" t="s">
        <v>273</v>
      </c>
      <c r="F95" s="140" t="s">
        <v>59</v>
      </c>
      <c r="G95" s="117">
        <v>1</v>
      </c>
      <c r="H95" s="117" t="s">
        <v>174</v>
      </c>
      <c r="I95" s="118">
        <v>11.5</v>
      </c>
      <c r="J95" s="119" t="s">
        <v>114</v>
      </c>
      <c r="K95" s="117" t="s">
        <v>144</v>
      </c>
      <c r="L95" s="117" t="s">
        <v>159</v>
      </c>
      <c r="M95" s="120">
        <v>102019062</v>
      </c>
      <c r="N95" s="121">
        <v>102019062</v>
      </c>
      <c r="O95" s="117" t="s">
        <v>63</v>
      </c>
      <c r="P95" s="117" t="s">
        <v>64</v>
      </c>
      <c r="Q95" s="142" t="s">
        <v>185</v>
      </c>
      <c r="S95" s="122" t="s">
        <v>571</v>
      </c>
      <c r="T95" s="125" t="s">
        <v>572</v>
      </c>
      <c r="U95" s="124">
        <v>44211</v>
      </c>
      <c r="V95" s="125" t="s">
        <v>573</v>
      </c>
      <c r="W95" s="126" t="s">
        <v>502</v>
      </c>
      <c r="X95" s="185">
        <v>102019062</v>
      </c>
      <c r="Y95" s="194">
        <v>0</v>
      </c>
      <c r="Z95" s="185">
        <v>102019062</v>
      </c>
      <c r="AA95" s="125" t="s">
        <v>574</v>
      </c>
      <c r="AB95" s="126">
        <v>11221</v>
      </c>
      <c r="AC95" s="125" t="s">
        <v>496</v>
      </c>
      <c r="AD95" s="127">
        <v>44211</v>
      </c>
      <c r="AE95" s="127">
        <v>44550</v>
      </c>
      <c r="AF95" s="125" t="s">
        <v>565</v>
      </c>
      <c r="AG95" s="125" t="s">
        <v>566</v>
      </c>
    </row>
    <row r="96" spans="1:33" ht="272.45" customHeight="1" x14ac:dyDescent="0.35">
      <c r="A96" s="116">
        <v>68</v>
      </c>
      <c r="B96" s="130" t="s">
        <v>181</v>
      </c>
      <c r="C96" s="139" t="s">
        <v>184</v>
      </c>
      <c r="D96" s="140">
        <v>80101706</v>
      </c>
      <c r="E96" s="141" t="s">
        <v>274</v>
      </c>
      <c r="F96" s="140" t="s">
        <v>59</v>
      </c>
      <c r="G96" s="117">
        <v>1</v>
      </c>
      <c r="H96" s="117" t="s">
        <v>174</v>
      </c>
      <c r="I96" s="118">
        <v>11</v>
      </c>
      <c r="J96" s="119" t="s">
        <v>114</v>
      </c>
      <c r="K96" s="117" t="s">
        <v>144</v>
      </c>
      <c r="L96" s="117" t="s">
        <v>175</v>
      </c>
      <c r="M96" s="120">
        <v>51245040</v>
      </c>
      <c r="N96" s="121">
        <v>51245040</v>
      </c>
      <c r="O96" s="117" t="s">
        <v>63</v>
      </c>
      <c r="P96" s="117" t="s">
        <v>64</v>
      </c>
      <c r="Q96" s="142" t="s">
        <v>185</v>
      </c>
      <c r="S96" s="122" t="s">
        <v>1000</v>
      </c>
      <c r="T96" s="125" t="s">
        <v>1001</v>
      </c>
      <c r="U96" s="124">
        <v>44221</v>
      </c>
      <c r="V96" s="125" t="s">
        <v>1002</v>
      </c>
      <c r="W96" s="126" t="s">
        <v>502</v>
      </c>
      <c r="X96" s="254">
        <v>50622000</v>
      </c>
      <c r="Y96" s="256">
        <v>0</v>
      </c>
      <c r="Z96" s="254">
        <v>50622000</v>
      </c>
      <c r="AA96" s="125" t="s">
        <v>1003</v>
      </c>
      <c r="AB96" s="126">
        <v>20621</v>
      </c>
      <c r="AC96" s="125" t="s">
        <v>496</v>
      </c>
      <c r="AD96" s="127">
        <v>44222</v>
      </c>
      <c r="AE96" s="127">
        <v>44550</v>
      </c>
      <c r="AF96" s="125" t="s">
        <v>565</v>
      </c>
      <c r="AG96" s="125" t="s">
        <v>566</v>
      </c>
    </row>
    <row r="97" spans="1:33" ht="272.45" customHeight="1" x14ac:dyDescent="0.35">
      <c r="A97" s="116">
        <v>69</v>
      </c>
      <c r="B97" s="130" t="s">
        <v>187</v>
      </c>
      <c r="C97" s="139" t="s">
        <v>184</v>
      </c>
      <c r="D97" s="140">
        <v>80101706</v>
      </c>
      <c r="E97" s="141" t="s">
        <v>275</v>
      </c>
      <c r="F97" s="140" t="s">
        <v>59</v>
      </c>
      <c r="G97" s="117">
        <v>1</v>
      </c>
      <c r="H97" s="117" t="s">
        <v>174</v>
      </c>
      <c r="I97" s="118">
        <v>11.5</v>
      </c>
      <c r="J97" s="119" t="s">
        <v>114</v>
      </c>
      <c r="K97" s="117" t="s">
        <v>144</v>
      </c>
      <c r="L97" s="117" t="s">
        <v>159</v>
      </c>
      <c r="M97" s="120">
        <v>90168010</v>
      </c>
      <c r="N97" s="121">
        <v>90168010</v>
      </c>
      <c r="O97" s="117" t="s">
        <v>63</v>
      </c>
      <c r="P97" s="117" t="s">
        <v>64</v>
      </c>
      <c r="Q97" s="142" t="s">
        <v>185</v>
      </c>
      <c r="S97" s="122" t="s">
        <v>575</v>
      </c>
      <c r="T97" s="125" t="s">
        <v>576</v>
      </c>
      <c r="U97" s="124">
        <v>44211</v>
      </c>
      <c r="V97" s="125" t="s">
        <v>577</v>
      </c>
      <c r="W97" s="126" t="s">
        <v>502</v>
      </c>
      <c r="X97" s="185">
        <v>90168008</v>
      </c>
      <c r="Y97" s="194">
        <v>-536715</v>
      </c>
      <c r="Z97" s="185">
        <v>89631293</v>
      </c>
      <c r="AA97" s="125" t="s">
        <v>578</v>
      </c>
      <c r="AB97" s="126">
        <v>11321</v>
      </c>
      <c r="AC97" s="125" t="s">
        <v>496</v>
      </c>
      <c r="AD97" s="127">
        <v>44214</v>
      </c>
      <c r="AE97" s="127">
        <v>44550</v>
      </c>
      <c r="AF97" s="125" t="s">
        <v>565</v>
      </c>
      <c r="AG97" s="125" t="s">
        <v>566</v>
      </c>
    </row>
    <row r="98" spans="1:33" ht="272.45" customHeight="1" x14ac:dyDescent="0.35">
      <c r="A98" s="116">
        <v>70</v>
      </c>
      <c r="B98" s="130" t="s">
        <v>188</v>
      </c>
      <c r="C98" s="139" t="s">
        <v>184</v>
      </c>
      <c r="D98" s="140">
        <v>80101706</v>
      </c>
      <c r="E98" s="141" t="s">
        <v>276</v>
      </c>
      <c r="F98" s="140" t="s">
        <v>59</v>
      </c>
      <c r="G98" s="117">
        <v>1</v>
      </c>
      <c r="H98" s="117" t="s">
        <v>174</v>
      </c>
      <c r="I98" s="118">
        <v>11.5</v>
      </c>
      <c r="J98" s="119" t="s">
        <v>114</v>
      </c>
      <c r="K98" s="117" t="s">
        <v>144</v>
      </c>
      <c r="L98" s="117" t="s">
        <v>159</v>
      </c>
      <c r="M98" s="120">
        <v>90168010</v>
      </c>
      <c r="N98" s="121">
        <v>90168010</v>
      </c>
      <c r="O98" s="117" t="s">
        <v>63</v>
      </c>
      <c r="P98" s="117" t="s">
        <v>64</v>
      </c>
      <c r="Q98" s="142" t="s">
        <v>185</v>
      </c>
      <c r="S98" s="122" t="s">
        <v>579</v>
      </c>
      <c r="T98" s="125" t="s">
        <v>580</v>
      </c>
      <c r="U98" s="124">
        <v>44210</v>
      </c>
      <c r="V98" s="125" t="s">
        <v>581</v>
      </c>
      <c r="W98" s="126" t="s">
        <v>502</v>
      </c>
      <c r="X98" s="185">
        <v>90168008</v>
      </c>
      <c r="Y98" s="194">
        <v>2</v>
      </c>
      <c r="Z98" s="185">
        <v>90168010</v>
      </c>
      <c r="AA98" s="125" t="s">
        <v>582</v>
      </c>
      <c r="AB98" s="126">
        <v>11421</v>
      </c>
      <c r="AC98" s="125" t="s">
        <v>496</v>
      </c>
      <c r="AD98" s="127">
        <v>44211</v>
      </c>
      <c r="AE98" s="127">
        <v>44550</v>
      </c>
      <c r="AF98" s="125" t="s">
        <v>565</v>
      </c>
      <c r="AG98" s="125" t="s">
        <v>566</v>
      </c>
    </row>
    <row r="99" spans="1:33" ht="272.45" customHeight="1" x14ac:dyDescent="0.35">
      <c r="A99" s="116">
        <v>71</v>
      </c>
      <c r="B99" s="130" t="s">
        <v>181</v>
      </c>
      <c r="C99" s="139" t="s">
        <v>184</v>
      </c>
      <c r="D99" s="140">
        <v>80101706</v>
      </c>
      <c r="E99" s="141" t="s">
        <v>277</v>
      </c>
      <c r="F99" s="140" t="s">
        <v>59</v>
      </c>
      <c r="G99" s="117">
        <v>1</v>
      </c>
      <c r="H99" s="117" t="s">
        <v>174</v>
      </c>
      <c r="I99" s="118">
        <v>11.5</v>
      </c>
      <c r="J99" s="119" t="s">
        <v>114</v>
      </c>
      <c r="K99" s="117" t="s">
        <v>144</v>
      </c>
      <c r="L99" s="117" t="s">
        <v>175</v>
      </c>
      <c r="M99" s="120">
        <v>102019062</v>
      </c>
      <c r="N99" s="121">
        <v>102019062</v>
      </c>
      <c r="O99" s="117" t="s">
        <v>63</v>
      </c>
      <c r="P99" s="117" t="s">
        <v>64</v>
      </c>
      <c r="Q99" s="142" t="s">
        <v>185</v>
      </c>
      <c r="S99" s="122" t="s">
        <v>583</v>
      </c>
      <c r="T99" s="125" t="s">
        <v>584</v>
      </c>
      <c r="U99" s="124">
        <v>44211</v>
      </c>
      <c r="V99" s="125" t="s">
        <v>585</v>
      </c>
      <c r="W99" s="126" t="s">
        <v>502</v>
      </c>
      <c r="X99" s="185">
        <v>101715435</v>
      </c>
      <c r="Y99" s="194">
        <v>-303628</v>
      </c>
      <c r="Z99" s="185">
        <v>101411807</v>
      </c>
      <c r="AA99" s="125" t="s">
        <v>586</v>
      </c>
      <c r="AB99" s="126">
        <v>18221</v>
      </c>
      <c r="AC99" s="125" t="s">
        <v>496</v>
      </c>
      <c r="AD99" s="127">
        <v>44214</v>
      </c>
      <c r="AE99" s="127">
        <v>44550</v>
      </c>
      <c r="AF99" s="125" t="s">
        <v>565</v>
      </c>
      <c r="AG99" s="125" t="s">
        <v>566</v>
      </c>
    </row>
    <row r="100" spans="1:33" ht="272.45" customHeight="1" x14ac:dyDescent="0.35">
      <c r="A100" s="116">
        <v>72</v>
      </c>
      <c r="B100" s="130" t="s">
        <v>173</v>
      </c>
      <c r="C100" s="139" t="s">
        <v>184</v>
      </c>
      <c r="D100" s="140">
        <v>80101706</v>
      </c>
      <c r="E100" s="141" t="s">
        <v>278</v>
      </c>
      <c r="F100" s="140" t="s">
        <v>59</v>
      </c>
      <c r="G100" s="117">
        <v>1</v>
      </c>
      <c r="H100" s="117" t="s">
        <v>174</v>
      </c>
      <c r="I100" s="118">
        <v>11</v>
      </c>
      <c r="J100" s="119" t="s">
        <v>114</v>
      </c>
      <c r="K100" s="117" t="s">
        <v>144</v>
      </c>
      <c r="L100" s="117" t="s">
        <v>175</v>
      </c>
      <c r="M100" s="120">
        <v>81555936</v>
      </c>
      <c r="N100" s="121">
        <v>81555936</v>
      </c>
      <c r="O100" s="117" t="s">
        <v>63</v>
      </c>
      <c r="P100" s="117" t="s">
        <v>64</v>
      </c>
      <c r="Q100" s="142" t="s">
        <v>185</v>
      </c>
      <c r="S100" s="122" t="s">
        <v>1004</v>
      </c>
      <c r="T100" s="125" t="s">
        <v>1005</v>
      </c>
      <c r="U100" s="124">
        <v>44221</v>
      </c>
      <c r="V100" s="125" t="s">
        <v>1006</v>
      </c>
      <c r="W100" s="126" t="s">
        <v>502</v>
      </c>
      <c r="X100" s="185">
        <v>80320240</v>
      </c>
      <c r="Y100" s="194">
        <v>0</v>
      </c>
      <c r="Z100" s="185">
        <v>80320240</v>
      </c>
      <c r="AA100" s="125" t="s">
        <v>1007</v>
      </c>
      <c r="AB100" s="126">
        <v>23921</v>
      </c>
      <c r="AC100" s="125" t="s">
        <v>496</v>
      </c>
      <c r="AD100" s="127">
        <v>44222</v>
      </c>
      <c r="AE100" s="127">
        <v>44550</v>
      </c>
      <c r="AF100" s="125" t="s">
        <v>565</v>
      </c>
      <c r="AG100" s="125" t="s">
        <v>566</v>
      </c>
    </row>
    <row r="101" spans="1:33" ht="272.45" customHeight="1" x14ac:dyDescent="0.35">
      <c r="A101" s="116">
        <v>73</v>
      </c>
      <c r="B101" s="130" t="s">
        <v>178</v>
      </c>
      <c r="C101" s="139" t="s">
        <v>184</v>
      </c>
      <c r="D101" s="140">
        <v>80101706</v>
      </c>
      <c r="E101" s="141" t="s">
        <v>279</v>
      </c>
      <c r="F101" s="140" t="s">
        <v>59</v>
      </c>
      <c r="G101" s="117">
        <v>1</v>
      </c>
      <c r="H101" s="117" t="s">
        <v>174</v>
      </c>
      <c r="I101" s="118">
        <v>11</v>
      </c>
      <c r="J101" s="119" t="s">
        <v>114</v>
      </c>
      <c r="K101" s="117" t="s">
        <v>144</v>
      </c>
      <c r="L101" s="117" t="s">
        <v>175</v>
      </c>
      <c r="M101" s="120">
        <v>28729067</v>
      </c>
      <c r="N101" s="121">
        <v>28729067</v>
      </c>
      <c r="O101" s="117" t="s">
        <v>63</v>
      </c>
      <c r="P101" s="117" t="s">
        <v>64</v>
      </c>
      <c r="Q101" s="142" t="s">
        <v>185</v>
      </c>
      <c r="S101" s="122" t="s">
        <v>1008</v>
      </c>
      <c r="T101" s="125" t="s">
        <v>1009</v>
      </c>
      <c r="U101" s="124">
        <v>44218</v>
      </c>
      <c r="V101" s="125" t="s">
        <v>1010</v>
      </c>
      <c r="W101" s="126" t="s">
        <v>502</v>
      </c>
      <c r="X101" s="185">
        <v>28209867</v>
      </c>
      <c r="Y101" s="194">
        <v>0</v>
      </c>
      <c r="Z101" s="185">
        <v>28209867</v>
      </c>
      <c r="AA101" s="125" t="s">
        <v>1011</v>
      </c>
      <c r="AB101" s="126">
        <v>16721</v>
      </c>
      <c r="AC101" s="125" t="s">
        <v>496</v>
      </c>
      <c r="AD101" s="127">
        <v>44219</v>
      </c>
      <c r="AE101" s="127">
        <v>44550</v>
      </c>
      <c r="AF101" s="125" t="s">
        <v>565</v>
      </c>
      <c r="AG101" s="125" t="s">
        <v>566</v>
      </c>
    </row>
    <row r="102" spans="1:33" ht="272.45" customHeight="1" x14ac:dyDescent="0.35">
      <c r="A102" s="116">
        <v>74</v>
      </c>
      <c r="B102" s="130" t="s">
        <v>188</v>
      </c>
      <c r="C102" s="139" t="s">
        <v>184</v>
      </c>
      <c r="D102" s="140">
        <v>80101706</v>
      </c>
      <c r="E102" s="141" t="s">
        <v>280</v>
      </c>
      <c r="F102" s="140" t="s">
        <v>59</v>
      </c>
      <c r="G102" s="117">
        <v>1</v>
      </c>
      <c r="H102" s="117" t="s">
        <v>174</v>
      </c>
      <c r="I102" s="118">
        <v>11</v>
      </c>
      <c r="J102" s="119" t="s">
        <v>114</v>
      </c>
      <c r="K102" s="117" t="s">
        <v>144</v>
      </c>
      <c r="L102" s="117" t="s">
        <v>159</v>
      </c>
      <c r="M102" s="121">
        <v>88557867</v>
      </c>
      <c r="N102" s="121">
        <v>88557867</v>
      </c>
      <c r="O102" s="117" t="s">
        <v>63</v>
      </c>
      <c r="P102" s="117" t="s">
        <v>64</v>
      </c>
      <c r="Q102" s="142" t="s">
        <v>185</v>
      </c>
      <c r="S102" s="122" t="s">
        <v>1012</v>
      </c>
      <c r="T102" s="125" t="s">
        <v>1013</v>
      </c>
      <c r="U102" s="124">
        <v>44225</v>
      </c>
      <c r="V102" s="125" t="s">
        <v>1014</v>
      </c>
      <c r="W102" s="126" t="s">
        <v>502</v>
      </c>
      <c r="X102" s="185">
        <v>85874293</v>
      </c>
      <c r="Y102" s="194">
        <v>0</v>
      </c>
      <c r="Z102" s="185">
        <v>85874293</v>
      </c>
      <c r="AA102" s="125" t="s">
        <v>1015</v>
      </c>
      <c r="AB102" s="126">
        <v>11521</v>
      </c>
      <c r="AC102" s="125" t="s">
        <v>1016</v>
      </c>
      <c r="AD102" s="127">
        <v>44228</v>
      </c>
      <c r="AE102" s="127">
        <v>44550</v>
      </c>
      <c r="AF102" s="125" t="s">
        <v>565</v>
      </c>
      <c r="AG102" s="125" t="s">
        <v>566</v>
      </c>
    </row>
    <row r="103" spans="1:33" ht="272.45" customHeight="1" x14ac:dyDescent="0.35">
      <c r="A103" s="116">
        <v>75</v>
      </c>
      <c r="B103" s="130" t="s">
        <v>187</v>
      </c>
      <c r="C103" s="139" t="s">
        <v>184</v>
      </c>
      <c r="D103" s="140">
        <v>80101706</v>
      </c>
      <c r="E103" s="141" t="s">
        <v>281</v>
      </c>
      <c r="F103" s="140" t="s">
        <v>59</v>
      </c>
      <c r="G103" s="117">
        <v>1</v>
      </c>
      <c r="H103" s="117" t="s">
        <v>174</v>
      </c>
      <c r="I103" s="118">
        <v>11</v>
      </c>
      <c r="J103" s="119" t="s">
        <v>114</v>
      </c>
      <c r="K103" s="117" t="s">
        <v>144</v>
      </c>
      <c r="L103" s="117" t="s">
        <v>159</v>
      </c>
      <c r="M103" s="120">
        <v>88557867</v>
      </c>
      <c r="N103" s="121">
        <v>88557867</v>
      </c>
      <c r="O103" s="117" t="s">
        <v>63</v>
      </c>
      <c r="P103" s="117" t="s">
        <v>64</v>
      </c>
      <c r="Q103" s="142" t="s">
        <v>185</v>
      </c>
      <c r="S103" s="122" t="s">
        <v>1017</v>
      </c>
      <c r="T103" s="125" t="s">
        <v>1018</v>
      </c>
      <c r="U103" s="124">
        <v>44222</v>
      </c>
      <c r="V103" s="125" t="s">
        <v>1019</v>
      </c>
      <c r="W103" s="126" t="s">
        <v>502</v>
      </c>
      <c r="X103" s="185">
        <v>86947721</v>
      </c>
      <c r="Y103" s="194">
        <v>0</v>
      </c>
      <c r="Z103" s="185">
        <v>86947721</v>
      </c>
      <c r="AA103" s="125" t="s">
        <v>1020</v>
      </c>
      <c r="AB103" s="126">
        <v>11621</v>
      </c>
      <c r="AC103" s="125" t="s">
        <v>496</v>
      </c>
      <c r="AD103" s="127">
        <v>44224</v>
      </c>
      <c r="AE103" s="127">
        <v>44550</v>
      </c>
      <c r="AF103" s="125" t="s">
        <v>565</v>
      </c>
      <c r="AG103" s="125" t="s">
        <v>566</v>
      </c>
    </row>
    <row r="104" spans="1:33" ht="272.45" customHeight="1" x14ac:dyDescent="0.35">
      <c r="A104" s="116">
        <v>76</v>
      </c>
      <c r="B104" s="130" t="s">
        <v>188</v>
      </c>
      <c r="C104" s="139" t="s">
        <v>184</v>
      </c>
      <c r="D104" s="140">
        <v>80101706</v>
      </c>
      <c r="E104" s="141" t="s">
        <v>282</v>
      </c>
      <c r="F104" s="140" t="s">
        <v>59</v>
      </c>
      <c r="G104" s="117">
        <v>1</v>
      </c>
      <c r="H104" s="117" t="s">
        <v>174</v>
      </c>
      <c r="I104" s="118">
        <v>11</v>
      </c>
      <c r="J104" s="119" t="s">
        <v>114</v>
      </c>
      <c r="K104" s="117" t="s">
        <v>144</v>
      </c>
      <c r="L104" s="117" t="s">
        <v>159</v>
      </c>
      <c r="M104" s="121">
        <v>66249920</v>
      </c>
      <c r="N104" s="121">
        <v>66249920</v>
      </c>
      <c r="O104" s="117" t="s">
        <v>63</v>
      </c>
      <c r="P104" s="117" t="s">
        <v>64</v>
      </c>
      <c r="Q104" s="142" t="s">
        <v>185</v>
      </c>
      <c r="S104" s="122" t="s">
        <v>1021</v>
      </c>
      <c r="T104" s="125" t="s">
        <v>1022</v>
      </c>
      <c r="U104" s="124">
        <v>44221</v>
      </c>
      <c r="V104" s="125" t="s">
        <v>1023</v>
      </c>
      <c r="W104" s="126" t="s">
        <v>502</v>
      </c>
      <c r="X104" s="185">
        <v>65246134</v>
      </c>
      <c r="Y104" s="194">
        <v>0</v>
      </c>
      <c r="Z104" s="185">
        <v>65246134</v>
      </c>
      <c r="AA104" s="125" t="s">
        <v>1024</v>
      </c>
      <c r="AB104" s="126">
        <v>11721</v>
      </c>
      <c r="AC104" s="125" t="s">
        <v>496</v>
      </c>
      <c r="AD104" s="127">
        <v>44222</v>
      </c>
      <c r="AE104" s="127">
        <v>44550</v>
      </c>
      <c r="AF104" s="125" t="s">
        <v>565</v>
      </c>
      <c r="AG104" s="125" t="s">
        <v>566</v>
      </c>
    </row>
    <row r="105" spans="1:33" ht="272.45" customHeight="1" x14ac:dyDescent="0.35">
      <c r="A105" s="116">
        <v>77</v>
      </c>
      <c r="B105" s="130" t="s">
        <v>188</v>
      </c>
      <c r="C105" s="139" t="s">
        <v>184</v>
      </c>
      <c r="D105" s="140">
        <v>80101706</v>
      </c>
      <c r="E105" s="141" t="s">
        <v>283</v>
      </c>
      <c r="F105" s="140" t="s">
        <v>59</v>
      </c>
      <c r="G105" s="117">
        <v>1</v>
      </c>
      <c r="H105" s="117" t="s">
        <v>174</v>
      </c>
      <c r="I105" s="118">
        <v>11</v>
      </c>
      <c r="J105" s="119" t="s">
        <v>114</v>
      </c>
      <c r="K105" s="117" t="s">
        <v>144</v>
      </c>
      <c r="L105" s="117" t="s">
        <v>159</v>
      </c>
      <c r="M105" s="120">
        <v>88557867</v>
      </c>
      <c r="N105" s="121">
        <v>88557867</v>
      </c>
      <c r="O105" s="117" t="s">
        <v>63</v>
      </c>
      <c r="P105" s="117" t="s">
        <v>64</v>
      </c>
      <c r="Q105" s="142" t="s">
        <v>185</v>
      </c>
      <c r="S105" s="122" t="s">
        <v>1025</v>
      </c>
      <c r="T105" s="125" t="s">
        <v>1026</v>
      </c>
      <c r="U105" s="124">
        <v>44221</v>
      </c>
      <c r="V105" s="125" t="s">
        <v>1027</v>
      </c>
      <c r="W105" s="126" t="s">
        <v>502</v>
      </c>
      <c r="X105" s="185">
        <v>87216078</v>
      </c>
      <c r="Y105" s="194">
        <v>0</v>
      </c>
      <c r="Z105" s="185">
        <v>87216078</v>
      </c>
      <c r="AA105" s="125" t="s">
        <v>1028</v>
      </c>
      <c r="AB105" s="126">
        <v>11821</v>
      </c>
      <c r="AC105" s="125" t="s">
        <v>496</v>
      </c>
      <c r="AD105" s="127">
        <v>44222</v>
      </c>
      <c r="AE105" s="127">
        <v>44550</v>
      </c>
      <c r="AF105" s="125" t="s">
        <v>565</v>
      </c>
      <c r="AG105" s="125" t="s">
        <v>566</v>
      </c>
    </row>
    <row r="106" spans="1:33" ht="272.45" customHeight="1" x14ac:dyDescent="0.35">
      <c r="A106" s="116">
        <v>78</v>
      </c>
      <c r="B106" s="130" t="s">
        <v>188</v>
      </c>
      <c r="C106" s="139" t="s">
        <v>184</v>
      </c>
      <c r="D106" s="140">
        <v>80101706</v>
      </c>
      <c r="E106" s="141" t="s">
        <v>284</v>
      </c>
      <c r="F106" s="140" t="s">
        <v>59</v>
      </c>
      <c r="G106" s="117">
        <v>1</v>
      </c>
      <c r="H106" s="117" t="s">
        <v>174</v>
      </c>
      <c r="I106" s="118">
        <v>11</v>
      </c>
      <c r="J106" s="119" t="s">
        <v>114</v>
      </c>
      <c r="K106" s="117" t="s">
        <v>144</v>
      </c>
      <c r="L106" s="117" t="s">
        <v>159</v>
      </c>
      <c r="M106" s="120">
        <v>66249920</v>
      </c>
      <c r="N106" s="121">
        <v>66249920</v>
      </c>
      <c r="O106" s="117" t="s">
        <v>63</v>
      </c>
      <c r="P106" s="117" t="s">
        <v>64</v>
      </c>
      <c r="Q106" s="142" t="s">
        <v>185</v>
      </c>
      <c r="S106" s="122" t="s">
        <v>1029</v>
      </c>
      <c r="T106" s="125" t="s">
        <v>1030</v>
      </c>
      <c r="U106" s="124">
        <v>44221</v>
      </c>
      <c r="V106" s="125" t="s">
        <v>1031</v>
      </c>
      <c r="W106" s="126" t="s">
        <v>502</v>
      </c>
      <c r="X106" s="185">
        <v>65246133</v>
      </c>
      <c r="Y106" s="194">
        <v>0</v>
      </c>
      <c r="Z106" s="185">
        <v>65246133</v>
      </c>
      <c r="AA106" s="125" t="s">
        <v>1032</v>
      </c>
      <c r="AB106" s="126">
        <v>11921</v>
      </c>
      <c r="AC106" s="125" t="s">
        <v>496</v>
      </c>
      <c r="AD106" s="127">
        <v>44224</v>
      </c>
      <c r="AE106" s="127">
        <v>44550</v>
      </c>
      <c r="AF106" s="125" t="s">
        <v>565</v>
      </c>
      <c r="AG106" s="125" t="s">
        <v>566</v>
      </c>
    </row>
    <row r="107" spans="1:33" ht="272.45" customHeight="1" x14ac:dyDescent="0.35">
      <c r="A107" s="116">
        <v>79</v>
      </c>
      <c r="B107" s="130" t="s">
        <v>188</v>
      </c>
      <c r="C107" s="139" t="s">
        <v>184</v>
      </c>
      <c r="D107" s="140">
        <v>80101706</v>
      </c>
      <c r="E107" s="141" t="s">
        <v>285</v>
      </c>
      <c r="F107" s="140" t="s">
        <v>59</v>
      </c>
      <c r="G107" s="117">
        <v>1</v>
      </c>
      <c r="H107" s="117" t="s">
        <v>174</v>
      </c>
      <c r="I107" s="118">
        <v>11</v>
      </c>
      <c r="J107" s="119" t="s">
        <v>114</v>
      </c>
      <c r="K107" s="117" t="s">
        <v>144</v>
      </c>
      <c r="L107" s="117" t="s">
        <v>159</v>
      </c>
      <c r="M107" s="120">
        <v>31982720</v>
      </c>
      <c r="N107" s="121">
        <v>31982720</v>
      </c>
      <c r="O107" s="117" t="s">
        <v>63</v>
      </c>
      <c r="P107" s="117" t="s">
        <v>64</v>
      </c>
      <c r="Q107" s="142" t="s">
        <v>185</v>
      </c>
      <c r="S107" s="122" t="s">
        <v>1033</v>
      </c>
      <c r="T107" s="125" t="s">
        <v>1034</v>
      </c>
      <c r="U107" s="124">
        <v>44231</v>
      </c>
      <c r="V107" s="125" t="s">
        <v>1035</v>
      </c>
      <c r="W107" s="126" t="s">
        <v>502</v>
      </c>
      <c r="X107" s="185">
        <v>30432042</v>
      </c>
      <c r="Y107" s="194">
        <v>0</v>
      </c>
      <c r="Z107" s="185">
        <v>30432042</v>
      </c>
      <c r="AA107" s="125" t="s">
        <v>1036</v>
      </c>
      <c r="AB107" s="126">
        <v>12021</v>
      </c>
      <c r="AC107" s="125" t="s">
        <v>496</v>
      </c>
      <c r="AD107" s="127">
        <v>44232</v>
      </c>
      <c r="AE107" s="127">
        <v>44550</v>
      </c>
      <c r="AF107" s="125" t="s">
        <v>565</v>
      </c>
      <c r="AG107" s="125" t="s">
        <v>566</v>
      </c>
    </row>
    <row r="108" spans="1:33" ht="272.45" customHeight="1" x14ac:dyDescent="0.35">
      <c r="A108" s="116">
        <v>80</v>
      </c>
      <c r="B108" s="130" t="s">
        <v>189</v>
      </c>
      <c r="C108" s="139" t="s">
        <v>184</v>
      </c>
      <c r="D108" s="140">
        <v>80101706</v>
      </c>
      <c r="E108" s="141" t="s">
        <v>286</v>
      </c>
      <c r="F108" s="140" t="s">
        <v>59</v>
      </c>
      <c r="G108" s="117">
        <v>1</v>
      </c>
      <c r="H108" s="117" t="s">
        <v>174</v>
      </c>
      <c r="I108" s="118">
        <v>11</v>
      </c>
      <c r="J108" s="119" t="s">
        <v>114</v>
      </c>
      <c r="K108" s="117" t="s">
        <v>144</v>
      </c>
      <c r="L108" s="117" t="s">
        <v>159</v>
      </c>
      <c r="M108" s="120">
        <v>66249920</v>
      </c>
      <c r="N108" s="121">
        <v>66249920</v>
      </c>
      <c r="O108" s="117" t="s">
        <v>63</v>
      </c>
      <c r="P108" s="117" t="s">
        <v>64</v>
      </c>
      <c r="Q108" s="142" t="s">
        <v>185</v>
      </c>
      <c r="S108" s="122" t="s">
        <v>1037</v>
      </c>
      <c r="T108" s="125" t="s">
        <v>1038</v>
      </c>
      <c r="U108" s="124">
        <v>44221</v>
      </c>
      <c r="V108" s="125" t="s">
        <v>1039</v>
      </c>
      <c r="W108" s="126" t="s">
        <v>502</v>
      </c>
      <c r="X108" s="185">
        <v>65246133</v>
      </c>
      <c r="Y108" s="194">
        <v>0</v>
      </c>
      <c r="Z108" s="185">
        <v>65246133</v>
      </c>
      <c r="AA108" s="125" t="s">
        <v>1032</v>
      </c>
      <c r="AB108" s="126">
        <v>12121</v>
      </c>
      <c r="AC108" s="125" t="s">
        <v>496</v>
      </c>
      <c r="AD108" s="127">
        <v>44222</v>
      </c>
      <c r="AE108" s="127">
        <v>44550</v>
      </c>
      <c r="AF108" s="125" t="s">
        <v>565</v>
      </c>
      <c r="AG108" s="125" t="s">
        <v>566</v>
      </c>
    </row>
    <row r="109" spans="1:33" ht="272.45" customHeight="1" x14ac:dyDescent="0.35">
      <c r="A109" s="116">
        <v>81</v>
      </c>
      <c r="B109" s="130" t="s">
        <v>188</v>
      </c>
      <c r="C109" s="139" t="s">
        <v>184</v>
      </c>
      <c r="D109" s="140">
        <v>80101706</v>
      </c>
      <c r="E109" s="141" t="s">
        <v>287</v>
      </c>
      <c r="F109" s="140" t="s">
        <v>59</v>
      </c>
      <c r="G109" s="117">
        <v>1</v>
      </c>
      <c r="H109" s="117" t="s">
        <v>174</v>
      </c>
      <c r="I109" s="118">
        <v>11</v>
      </c>
      <c r="J109" s="119" t="s">
        <v>114</v>
      </c>
      <c r="K109" s="117" t="s">
        <v>144</v>
      </c>
      <c r="L109" s="117" t="s">
        <v>159</v>
      </c>
      <c r="M109" s="120">
        <v>58120040</v>
      </c>
      <c r="N109" s="120">
        <v>58120040</v>
      </c>
      <c r="O109" s="117" t="s">
        <v>63</v>
      </c>
      <c r="P109" s="117" t="s">
        <v>64</v>
      </c>
      <c r="Q109" s="142" t="s">
        <v>185</v>
      </c>
      <c r="S109" s="122" t="s">
        <v>1040</v>
      </c>
      <c r="T109" s="125" t="s">
        <v>1041</v>
      </c>
      <c r="U109" s="124">
        <v>44230</v>
      </c>
      <c r="V109" s="125" t="s">
        <v>1042</v>
      </c>
      <c r="W109" s="126" t="s">
        <v>502</v>
      </c>
      <c r="X109" s="185">
        <v>55478219</v>
      </c>
      <c r="Y109" s="194">
        <v>0</v>
      </c>
      <c r="Z109" s="185">
        <v>55478219</v>
      </c>
      <c r="AA109" s="125" t="s">
        <v>983</v>
      </c>
      <c r="AB109" s="126">
        <v>12221</v>
      </c>
      <c r="AC109" s="125" t="s">
        <v>496</v>
      </c>
      <c r="AD109" s="127">
        <v>44231</v>
      </c>
      <c r="AE109" s="127">
        <v>44550</v>
      </c>
      <c r="AF109" s="125" t="s">
        <v>565</v>
      </c>
      <c r="AG109" s="125" t="s">
        <v>566</v>
      </c>
    </row>
    <row r="110" spans="1:33" ht="272.45" customHeight="1" x14ac:dyDescent="0.35">
      <c r="A110" s="116">
        <v>82</v>
      </c>
      <c r="B110" s="130" t="s">
        <v>188</v>
      </c>
      <c r="C110" s="139" t="s">
        <v>184</v>
      </c>
      <c r="D110" s="140">
        <v>80101706</v>
      </c>
      <c r="E110" s="141" t="s">
        <v>288</v>
      </c>
      <c r="F110" s="140" t="s">
        <v>59</v>
      </c>
      <c r="G110" s="117">
        <v>1</v>
      </c>
      <c r="H110" s="117" t="s">
        <v>174</v>
      </c>
      <c r="I110" s="118">
        <v>11</v>
      </c>
      <c r="J110" s="119" t="s">
        <v>114</v>
      </c>
      <c r="K110" s="117" t="s">
        <v>144</v>
      </c>
      <c r="L110" s="117" t="s">
        <v>159</v>
      </c>
      <c r="M110" s="120">
        <v>58120040</v>
      </c>
      <c r="N110" s="120">
        <v>58120040</v>
      </c>
      <c r="O110" s="117" t="s">
        <v>63</v>
      </c>
      <c r="P110" s="117" t="s">
        <v>64</v>
      </c>
      <c r="Q110" s="142" t="s">
        <v>185</v>
      </c>
      <c r="S110" s="122" t="s">
        <v>1043</v>
      </c>
      <c r="T110" s="125" t="s">
        <v>1044</v>
      </c>
      <c r="U110" s="124">
        <v>44230</v>
      </c>
      <c r="V110" s="125" t="s">
        <v>1045</v>
      </c>
      <c r="W110" s="126" t="s">
        <v>502</v>
      </c>
      <c r="X110" s="185">
        <v>55478219</v>
      </c>
      <c r="Y110" s="194">
        <v>0</v>
      </c>
      <c r="Z110" s="185">
        <v>55478219</v>
      </c>
      <c r="AA110" s="125" t="s">
        <v>1046</v>
      </c>
      <c r="AB110" s="126">
        <v>12321</v>
      </c>
      <c r="AC110" s="125" t="s">
        <v>496</v>
      </c>
      <c r="AD110" s="127">
        <v>44231</v>
      </c>
      <c r="AE110" s="127">
        <v>44550</v>
      </c>
      <c r="AF110" s="125" t="s">
        <v>565</v>
      </c>
      <c r="AG110" s="125" t="s">
        <v>566</v>
      </c>
    </row>
    <row r="111" spans="1:33" ht="272.45" customHeight="1" x14ac:dyDescent="0.35">
      <c r="A111" s="116">
        <v>83</v>
      </c>
      <c r="B111" s="130" t="s">
        <v>188</v>
      </c>
      <c r="C111" s="139" t="s">
        <v>184</v>
      </c>
      <c r="D111" s="140">
        <v>80101706</v>
      </c>
      <c r="E111" s="141" t="s">
        <v>289</v>
      </c>
      <c r="F111" s="140" t="s">
        <v>59</v>
      </c>
      <c r="G111" s="117">
        <v>1</v>
      </c>
      <c r="H111" s="117" t="s">
        <v>174</v>
      </c>
      <c r="I111" s="118">
        <v>11</v>
      </c>
      <c r="J111" s="119" t="s">
        <v>114</v>
      </c>
      <c r="K111" s="117" t="s">
        <v>144</v>
      </c>
      <c r="L111" s="117" t="s">
        <v>159</v>
      </c>
      <c r="M111" s="120">
        <v>58120040</v>
      </c>
      <c r="N111" s="120">
        <v>58120040</v>
      </c>
      <c r="O111" s="117" t="s">
        <v>63</v>
      </c>
      <c r="P111" s="117" t="s">
        <v>64</v>
      </c>
      <c r="Q111" s="142" t="s">
        <v>185</v>
      </c>
      <c r="S111" s="122" t="s">
        <v>1047</v>
      </c>
      <c r="T111" s="125" t="s">
        <v>1048</v>
      </c>
      <c r="U111" s="124">
        <v>44225</v>
      </c>
      <c r="V111" s="125" t="s">
        <v>1049</v>
      </c>
      <c r="W111" s="126" t="s">
        <v>502</v>
      </c>
      <c r="X111" s="185">
        <v>56358826</v>
      </c>
      <c r="Y111" s="194">
        <v>0</v>
      </c>
      <c r="Z111" s="185">
        <v>56358826</v>
      </c>
      <c r="AA111" s="125" t="s">
        <v>1050</v>
      </c>
      <c r="AB111" s="126">
        <v>12421</v>
      </c>
      <c r="AC111" s="125" t="s">
        <v>1016</v>
      </c>
      <c r="AD111" s="127">
        <v>44228</v>
      </c>
      <c r="AE111" s="127">
        <v>44550</v>
      </c>
      <c r="AF111" s="125" t="s">
        <v>565</v>
      </c>
      <c r="AG111" s="125" t="s">
        <v>566</v>
      </c>
    </row>
    <row r="112" spans="1:33" ht="272.45" customHeight="1" x14ac:dyDescent="0.35">
      <c r="A112" s="116">
        <v>84</v>
      </c>
      <c r="B112" s="130" t="s">
        <v>188</v>
      </c>
      <c r="C112" s="139" t="s">
        <v>184</v>
      </c>
      <c r="D112" s="140">
        <v>80101706</v>
      </c>
      <c r="E112" s="141" t="s">
        <v>290</v>
      </c>
      <c r="F112" s="140" t="s">
        <v>59</v>
      </c>
      <c r="G112" s="117">
        <v>1</v>
      </c>
      <c r="H112" s="117" t="s">
        <v>174</v>
      </c>
      <c r="I112" s="118">
        <v>11</v>
      </c>
      <c r="J112" s="119" t="s">
        <v>114</v>
      </c>
      <c r="K112" s="117" t="s">
        <v>144</v>
      </c>
      <c r="L112" s="117" t="s">
        <v>159</v>
      </c>
      <c r="M112" s="120">
        <v>58120040</v>
      </c>
      <c r="N112" s="120">
        <v>58120040</v>
      </c>
      <c r="O112" s="117" t="s">
        <v>63</v>
      </c>
      <c r="P112" s="117" t="s">
        <v>64</v>
      </c>
      <c r="Q112" s="142" t="s">
        <v>185</v>
      </c>
      <c r="S112" s="122" t="s">
        <v>1051</v>
      </c>
      <c r="T112" s="125" t="s">
        <v>1052</v>
      </c>
      <c r="U112" s="124">
        <v>44231</v>
      </c>
      <c r="V112" s="125" t="s">
        <v>1053</v>
      </c>
      <c r="W112" s="126" t="s">
        <v>502</v>
      </c>
      <c r="X112" s="185">
        <v>55302098</v>
      </c>
      <c r="Y112" s="194">
        <v>0</v>
      </c>
      <c r="Z112" s="185">
        <v>55302098</v>
      </c>
      <c r="AA112" s="125" t="s">
        <v>1054</v>
      </c>
      <c r="AB112" s="126">
        <v>12521</v>
      </c>
      <c r="AC112" s="125" t="s">
        <v>496</v>
      </c>
      <c r="AD112" s="127">
        <v>44232</v>
      </c>
      <c r="AE112" s="127">
        <v>44550</v>
      </c>
      <c r="AF112" s="125" t="s">
        <v>565</v>
      </c>
      <c r="AG112" s="125" t="s">
        <v>566</v>
      </c>
    </row>
    <row r="113" spans="1:33" ht="272.45" customHeight="1" x14ac:dyDescent="0.35">
      <c r="A113" s="116">
        <v>85</v>
      </c>
      <c r="B113" s="130" t="s">
        <v>178</v>
      </c>
      <c r="C113" s="139" t="s">
        <v>1253</v>
      </c>
      <c r="D113" s="140">
        <v>80101706</v>
      </c>
      <c r="E113" s="141" t="s">
        <v>291</v>
      </c>
      <c r="F113" s="140" t="s">
        <v>59</v>
      </c>
      <c r="G113" s="117">
        <v>1</v>
      </c>
      <c r="H113" s="117" t="s">
        <v>86</v>
      </c>
      <c r="I113" s="118">
        <v>11</v>
      </c>
      <c r="J113" s="119" t="s">
        <v>114</v>
      </c>
      <c r="K113" s="117" t="s">
        <v>144</v>
      </c>
      <c r="L113" s="117" t="s">
        <v>175</v>
      </c>
      <c r="M113" s="120">
        <v>55969760</v>
      </c>
      <c r="N113" s="121">
        <v>55969760</v>
      </c>
      <c r="O113" s="117" t="s">
        <v>63</v>
      </c>
      <c r="P113" s="117" t="s">
        <v>64</v>
      </c>
      <c r="Q113" s="142" t="s">
        <v>185</v>
      </c>
      <c r="S113" s="122" t="s">
        <v>1312</v>
      </c>
      <c r="T113" s="125" t="s">
        <v>1313</v>
      </c>
      <c r="U113" s="124">
        <v>44256</v>
      </c>
      <c r="V113" s="125" t="s">
        <v>1314</v>
      </c>
      <c r="W113" s="126" t="s">
        <v>502</v>
      </c>
      <c r="X113" s="185">
        <v>53166667</v>
      </c>
      <c r="Y113" s="194">
        <v>-733333</v>
      </c>
      <c r="Z113" s="185">
        <f>SUM(X113+Y113)</f>
        <v>52433334</v>
      </c>
      <c r="AA113" s="125" t="s">
        <v>1315</v>
      </c>
      <c r="AB113" s="126">
        <v>25321</v>
      </c>
      <c r="AC113" s="125" t="s">
        <v>496</v>
      </c>
      <c r="AD113" s="127">
        <v>44261</v>
      </c>
      <c r="AE113" s="127">
        <v>44550</v>
      </c>
      <c r="AF113" s="125" t="s">
        <v>796</v>
      </c>
      <c r="AG113" s="125" t="s">
        <v>109</v>
      </c>
    </row>
    <row r="114" spans="1:33" ht="272.45" customHeight="1" x14ac:dyDescent="0.35">
      <c r="A114" s="116">
        <v>86</v>
      </c>
      <c r="B114" s="130" t="s">
        <v>178</v>
      </c>
      <c r="C114" s="139" t="s">
        <v>184</v>
      </c>
      <c r="D114" s="140">
        <v>80101706</v>
      </c>
      <c r="E114" s="141" t="s">
        <v>292</v>
      </c>
      <c r="F114" s="140" t="s">
        <v>59</v>
      </c>
      <c r="G114" s="117">
        <v>1</v>
      </c>
      <c r="H114" s="117" t="s">
        <v>174</v>
      </c>
      <c r="I114" s="118">
        <v>11</v>
      </c>
      <c r="J114" s="119" t="s">
        <v>114</v>
      </c>
      <c r="K114" s="117" t="s">
        <v>144</v>
      </c>
      <c r="L114" s="117" t="s">
        <v>175</v>
      </c>
      <c r="M114" s="120">
        <v>66382420</v>
      </c>
      <c r="N114" s="121">
        <v>66382420</v>
      </c>
      <c r="O114" s="117" t="s">
        <v>63</v>
      </c>
      <c r="P114" s="117" t="s">
        <v>64</v>
      </c>
      <c r="Q114" s="142" t="s">
        <v>185</v>
      </c>
      <c r="S114" s="122" t="s">
        <v>1055</v>
      </c>
      <c r="T114" s="125" t="s">
        <v>1056</v>
      </c>
      <c r="U114" s="124">
        <v>44229</v>
      </c>
      <c r="V114" s="125" t="s">
        <v>1057</v>
      </c>
      <c r="W114" s="126" t="s">
        <v>502</v>
      </c>
      <c r="X114" s="185">
        <v>63566191</v>
      </c>
      <c r="Y114" s="194">
        <v>-58336062</v>
      </c>
      <c r="Z114" s="185">
        <f>SUM(X114+Y114)</f>
        <v>5230129</v>
      </c>
      <c r="AA114" s="125" t="s">
        <v>1058</v>
      </c>
      <c r="AB114" s="126">
        <v>25221</v>
      </c>
      <c r="AC114" s="125" t="s">
        <v>496</v>
      </c>
      <c r="AD114" s="127">
        <v>44230</v>
      </c>
      <c r="AE114" s="127">
        <v>44550</v>
      </c>
      <c r="AF114" s="125" t="s">
        <v>565</v>
      </c>
      <c r="AG114" s="125" t="s">
        <v>566</v>
      </c>
    </row>
    <row r="115" spans="1:33" ht="272.45" customHeight="1" x14ac:dyDescent="0.35">
      <c r="A115" s="116">
        <v>87</v>
      </c>
      <c r="B115" s="130" t="s">
        <v>178</v>
      </c>
      <c r="C115" s="139" t="s">
        <v>184</v>
      </c>
      <c r="D115" s="140">
        <v>80101706</v>
      </c>
      <c r="E115" s="141" t="s">
        <v>293</v>
      </c>
      <c r="F115" s="140" t="s">
        <v>59</v>
      </c>
      <c r="G115" s="117">
        <v>1</v>
      </c>
      <c r="H115" s="117" t="s">
        <v>174</v>
      </c>
      <c r="I115" s="118">
        <v>11</v>
      </c>
      <c r="J115" s="119" t="s">
        <v>114</v>
      </c>
      <c r="K115" s="117" t="s">
        <v>144</v>
      </c>
      <c r="L115" s="117" t="s">
        <v>175</v>
      </c>
      <c r="M115" s="120">
        <v>66382420</v>
      </c>
      <c r="N115" s="121">
        <v>66382420</v>
      </c>
      <c r="O115" s="117" t="s">
        <v>63</v>
      </c>
      <c r="P115" s="117" t="s">
        <v>64</v>
      </c>
      <c r="Q115" s="142" t="s">
        <v>185</v>
      </c>
      <c r="S115" s="122" t="s">
        <v>1059</v>
      </c>
      <c r="T115" s="125" t="s">
        <v>1060</v>
      </c>
      <c r="U115" s="124">
        <v>44229</v>
      </c>
      <c r="V115" s="125" t="s">
        <v>1061</v>
      </c>
      <c r="W115" s="126" t="s">
        <v>502</v>
      </c>
      <c r="X115" s="185">
        <v>63566191</v>
      </c>
      <c r="Y115" s="194">
        <v>0</v>
      </c>
      <c r="Z115" s="185">
        <v>63566191</v>
      </c>
      <c r="AA115" s="125" t="s">
        <v>1058</v>
      </c>
      <c r="AB115" s="126">
        <v>25121</v>
      </c>
      <c r="AC115" s="125" t="s">
        <v>496</v>
      </c>
      <c r="AD115" s="127">
        <v>44230</v>
      </c>
      <c r="AE115" s="127">
        <v>44550</v>
      </c>
      <c r="AF115" s="125" t="s">
        <v>565</v>
      </c>
      <c r="AG115" s="125" t="s">
        <v>566</v>
      </c>
    </row>
    <row r="116" spans="1:33" ht="272.45" customHeight="1" x14ac:dyDescent="0.35">
      <c r="A116" s="116">
        <v>88</v>
      </c>
      <c r="B116" s="130" t="s">
        <v>190</v>
      </c>
      <c r="C116" s="139" t="s">
        <v>129</v>
      </c>
      <c r="D116" s="140">
        <v>80101706</v>
      </c>
      <c r="E116" s="141" t="s">
        <v>294</v>
      </c>
      <c r="F116" s="140" t="s">
        <v>59</v>
      </c>
      <c r="G116" s="117">
        <v>1</v>
      </c>
      <c r="H116" s="117" t="s">
        <v>179</v>
      </c>
      <c r="I116" s="118">
        <v>10.5</v>
      </c>
      <c r="J116" s="119" t="s">
        <v>114</v>
      </c>
      <c r="K116" s="117" t="s">
        <v>144</v>
      </c>
      <c r="L116" s="117" t="s">
        <v>159</v>
      </c>
      <c r="M116" s="120">
        <v>85605938</v>
      </c>
      <c r="N116" s="121">
        <v>85605938</v>
      </c>
      <c r="O116" s="117" t="s">
        <v>63</v>
      </c>
      <c r="P116" s="117" t="s">
        <v>64</v>
      </c>
      <c r="Q116" s="142" t="s">
        <v>191</v>
      </c>
      <c r="S116" s="122" t="s">
        <v>1062</v>
      </c>
      <c r="T116" s="125" t="s">
        <v>1063</v>
      </c>
      <c r="U116" s="124">
        <v>44239</v>
      </c>
      <c r="V116" s="125" t="s">
        <v>1064</v>
      </c>
      <c r="W116" s="126" t="s">
        <v>502</v>
      </c>
      <c r="X116" s="185">
        <v>81580578</v>
      </c>
      <c r="Y116" s="194">
        <v>0</v>
      </c>
      <c r="Z116" s="185">
        <v>81580578</v>
      </c>
      <c r="AA116" s="125" t="s">
        <v>1065</v>
      </c>
      <c r="AB116" s="126">
        <v>12621</v>
      </c>
      <c r="AC116" s="125" t="s">
        <v>496</v>
      </c>
      <c r="AD116" s="127">
        <v>44242</v>
      </c>
      <c r="AE116" s="127">
        <v>44550</v>
      </c>
      <c r="AF116" s="125" t="s">
        <v>1066</v>
      </c>
      <c r="AG116" s="125" t="s">
        <v>129</v>
      </c>
    </row>
    <row r="117" spans="1:33" ht="272.45" customHeight="1" x14ac:dyDescent="0.35">
      <c r="A117" s="116">
        <v>89</v>
      </c>
      <c r="B117" s="130" t="s">
        <v>190</v>
      </c>
      <c r="C117" s="139" t="s">
        <v>129</v>
      </c>
      <c r="D117" s="140">
        <v>80101706</v>
      </c>
      <c r="E117" s="141" t="s">
        <v>295</v>
      </c>
      <c r="F117" s="140" t="s">
        <v>59</v>
      </c>
      <c r="G117" s="117">
        <v>1</v>
      </c>
      <c r="H117" s="117" t="s">
        <v>174</v>
      </c>
      <c r="I117" s="118">
        <v>11</v>
      </c>
      <c r="J117" s="119" t="s">
        <v>114</v>
      </c>
      <c r="K117" s="117" t="s">
        <v>144</v>
      </c>
      <c r="L117" s="117" t="s">
        <v>159</v>
      </c>
      <c r="M117" s="120">
        <v>69676640</v>
      </c>
      <c r="N117" s="121">
        <v>69676640</v>
      </c>
      <c r="O117" s="117" t="s">
        <v>63</v>
      </c>
      <c r="P117" s="117" t="s">
        <v>64</v>
      </c>
      <c r="Q117" s="142" t="s">
        <v>191</v>
      </c>
      <c r="S117" s="122" t="s">
        <v>1067</v>
      </c>
      <c r="T117" s="125" t="s">
        <v>1068</v>
      </c>
      <c r="U117" s="124">
        <v>44218</v>
      </c>
      <c r="V117" s="125" t="s">
        <v>1069</v>
      </c>
      <c r="W117" s="126" t="s">
        <v>502</v>
      </c>
      <c r="X117" s="185">
        <v>68832075</v>
      </c>
      <c r="Y117" s="194">
        <v>0</v>
      </c>
      <c r="Z117" s="185">
        <v>68832075</v>
      </c>
      <c r="AA117" s="125" t="s">
        <v>1070</v>
      </c>
      <c r="AB117" s="126">
        <v>12721</v>
      </c>
      <c r="AC117" s="125" t="s">
        <v>496</v>
      </c>
      <c r="AD117" s="127">
        <v>44219</v>
      </c>
      <c r="AE117" s="127">
        <v>44550</v>
      </c>
      <c r="AF117" s="125" t="s">
        <v>591</v>
      </c>
      <c r="AG117" s="125" t="s">
        <v>129</v>
      </c>
    </row>
    <row r="118" spans="1:33" ht="272.45" customHeight="1" x14ac:dyDescent="0.35">
      <c r="A118" s="116">
        <v>90</v>
      </c>
      <c r="B118" s="130" t="s">
        <v>176</v>
      </c>
      <c r="C118" s="139" t="s">
        <v>129</v>
      </c>
      <c r="D118" s="140">
        <v>80101706</v>
      </c>
      <c r="E118" s="141" t="s">
        <v>296</v>
      </c>
      <c r="F118" s="140" t="s">
        <v>59</v>
      </c>
      <c r="G118" s="117">
        <v>1</v>
      </c>
      <c r="H118" s="117" t="s">
        <v>179</v>
      </c>
      <c r="I118" s="118">
        <v>10</v>
      </c>
      <c r="J118" s="119" t="s">
        <v>114</v>
      </c>
      <c r="K118" s="117" t="s">
        <v>144</v>
      </c>
      <c r="L118" s="117" t="s">
        <v>175</v>
      </c>
      <c r="M118" s="120">
        <v>27943344</v>
      </c>
      <c r="N118" s="121">
        <v>27943344</v>
      </c>
      <c r="O118" s="117" t="s">
        <v>63</v>
      </c>
      <c r="P118" s="117" t="s">
        <v>64</v>
      </c>
      <c r="Q118" s="142" t="s">
        <v>191</v>
      </c>
      <c r="S118" s="122" t="s">
        <v>1071</v>
      </c>
      <c r="T118" s="125" t="s">
        <v>1072</v>
      </c>
      <c r="U118" s="124">
        <v>44242</v>
      </c>
      <c r="V118" s="125" t="s">
        <v>1073</v>
      </c>
      <c r="W118" s="126" t="s">
        <v>502</v>
      </c>
      <c r="X118" s="185">
        <v>27943344</v>
      </c>
      <c r="Y118" s="194">
        <v>0</v>
      </c>
      <c r="Z118" s="185">
        <v>27943344</v>
      </c>
      <c r="AA118" s="125" t="s">
        <v>1074</v>
      </c>
      <c r="AB118" s="126">
        <v>21621</v>
      </c>
      <c r="AC118" s="125" t="s">
        <v>1075</v>
      </c>
      <c r="AD118" s="127">
        <v>44243</v>
      </c>
      <c r="AE118" s="127">
        <v>44546</v>
      </c>
      <c r="AF118" s="125" t="s">
        <v>1076</v>
      </c>
      <c r="AG118" s="125" t="s">
        <v>129</v>
      </c>
    </row>
    <row r="119" spans="1:33" ht="272.45" customHeight="1" x14ac:dyDescent="0.35">
      <c r="A119" s="116">
        <v>91</v>
      </c>
      <c r="B119" s="130" t="s">
        <v>181</v>
      </c>
      <c r="C119" s="139" t="s">
        <v>129</v>
      </c>
      <c r="D119" s="140">
        <v>80101706</v>
      </c>
      <c r="E119" s="141" t="s">
        <v>297</v>
      </c>
      <c r="F119" s="140" t="s">
        <v>59</v>
      </c>
      <c r="G119" s="117">
        <v>1</v>
      </c>
      <c r="H119" s="117" t="s">
        <v>174</v>
      </c>
      <c r="I119" s="118">
        <v>11.5</v>
      </c>
      <c r="J119" s="119" t="s">
        <v>114</v>
      </c>
      <c r="K119" s="117" t="s">
        <v>144</v>
      </c>
      <c r="L119" s="117" t="s">
        <v>175</v>
      </c>
      <c r="M119" s="120">
        <v>32029240</v>
      </c>
      <c r="N119" s="121">
        <v>32029240</v>
      </c>
      <c r="O119" s="117" t="s">
        <v>63</v>
      </c>
      <c r="P119" s="117" t="s">
        <v>64</v>
      </c>
      <c r="Q119" s="142" t="s">
        <v>191</v>
      </c>
      <c r="S119" s="122" t="s">
        <v>587</v>
      </c>
      <c r="T119" s="125" t="s">
        <v>588</v>
      </c>
      <c r="U119" s="124">
        <v>44211</v>
      </c>
      <c r="V119" s="125" t="s">
        <v>589</v>
      </c>
      <c r="W119" s="126" t="s">
        <v>502</v>
      </c>
      <c r="X119" s="185">
        <v>31743258</v>
      </c>
      <c r="Y119" s="194">
        <v>0</v>
      </c>
      <c r="Z119" s="185">
        <v>31743258</v>
      </c>
      <c r="AA119" s="125" t="s">
        <v>590</v>
      </c>
      <c r="AB119" s="126">
        <v>18321</v>
      </c>
      <c r="AC119" s="125" t="s">
        <v>496</v>
      </c>
      <c r="AD119" s="127">
        <v>44212</v>
      </c>
      <c r="AE119" s="127">
        <v>44550</v>
      </c>
      <c r="AF119" s="125" t="s">
        <v>591</v>
      </c>
      <c r="AG119" s="125" t="s">
        <v>129</v>
      </c>
    </row>
    <row r="120" spans="1:33" ht="272.45" customHeight="1" x14ac:dyDescent="0.35">
      <c r="A120" s="116">
        <v>92</v>
      </c>
      <c r="B120" s="130" t="s">
        <v>190</v>
      </c>
      <c r="C120" s="139" t="s">
        <v>129</v>
      </c>
      <c r="D120" s="140">
        <v>80101706</v>
      </c>
      <c r="E120" s="141" t="s">
        <v>299</v>
      </c>
      <c r="F120" s="140" t="s">
        <v>59</v>
      </c>
      <c r="G120" s="117">
        <v>1</v>
      </c>
      <c r="H120" s="117" t="s">
        <v>174</v>
      </c>
      <c r="I120" s="118">
        <v>11</v>
      </c>
      <c r="J120" s="119" t="s">
        <v>114</v>
      </c>
      <c r="K120" s="117" t="s">
        <v>144</v>
      </c>
      <c r="L120" s="117" t="s">
        <v>159</v>
      </c>
      <c r="M120" s="120">
        <v>88557867</v>
      </c>
      <c r="N120" s="121">
        <v>88557867</v>
      </c>
      <c r="O120" s="117" t="s">
        <v>63</v>
      </c>
      <c r="P120" s="117" t="s">
        <v>64</v>
      </c>
      <c r="Q120" s="142" t="s">
        <v>191</v>
      </c>
      <c r="S120" s="122" t="s">
        <v>1077</v>
      </c>
      <c r="T120" s="125" t="s">
        <v>1078</v>
      </c>
      <c r="U120" s="124">
        <v>44221</v>
      </c>
      <c r="V120" s="125" t="s">
        <v>1079</v>
      </c>
      <c r="W120" s="126" t="s">
        <v>502</v>
      </c>
      <c r="X120" s="185">
        <v>87216078</v>
      </c>
      <c r="Y120" s="194">
        <v>0</v>
      </c>
      <c r="Z120" s="185">
        <v>87216078</v>
      </c>
      <c r="AA120" s="125" t="s">
        <v>1080</v>
      </c>
      <c r="AB120" s="126">
        <v>16221</v>
      </c>
      <c r="AC120" s="125" t="s">
        <v>496</v>
      </c>
      <c r="AD120" s="127">
        <v>44222</v>
      </c>
      <c r="AE120" s="127">
        <v>44550</v>
      </c>
      <c r="AF120" s="125" t="s">
        <v>1081</v>
      </c>
      <c r="AG120" s="125" t="s">
        <v>129</v>
      </c>
    </row>
    <row r="121" spans="1:33" ht="272.45" customHeight="1" x14ac:dyDescent="0.35">
      <c r="A121" s="116">
        <v>93</v>
      </c>
      <c r="B121" s="130" t="s">
        <v>178</v>
      </c>
      <c r="C121" s="139" t="s">
        <v>129</v>
      </c>
      <c r="D121" s="140">
        <v>80101706</v>
      </c>
      <c r="E121" s="141" t="s">
        <v>298</v>
      </c>
      <c r="F121" s="140" t="s">
        <v>59</v>
      </c>
      <c r="G121" s="117">
        <v>1</v>
      </c>
      <c r="H121" s="117" t="s">
        <v>179</v>
      </c>
      <c r="I121" s="118">
        <v>10.5</v>
      </c>
      <c r="J121" s="119" t="s">
        <v>114</v>
      </c>
      <c r="K121" s="117" t="s">
        <v>144</v>
      </c>
      <c r="L121" s="117" t="s">
        <v>175</v>
      </c>
      <c r="M121" s="120">
        <v>85605938</v>
      </c>
      <c r="N121" s="121">
        <v>85605938</v>
      </c>
      <c r="O121" s="117" t="s">
        <v>63</v>
      </c>
      <c r="P121" s="117" t="s">
        <v>64</v>
      </c>
      <c r="Q121" s="142" t="s">
        <v>191</v>
      </c>
      <c r="S121" s="122" t="s">
        <v>1082</v>
      </c>
      <c r="T121" s="125" t="s">
        <v>1083</v>
      </c>
      <c r="U121" s="124">
        <v>44236</v>
      </c>
      <c r="V121" s="125" t="s">
        <v>1084</v>
      </c>
      <c r="W121" s="126" t="s">
        <v>502</v>
      </c>
      <c r="X121" s="185">
        <v>82922364</v>
      </c>
      <c r="Y121" s="194">
        <v>0</v>
      </c>
      <c r="Z121" s="185">
        <v>82922364</v>
      </c>
      <c r="AA121" s="125" t="s">
        <v>1085</v>
      </c>
      <c r="AB121" s="126">
        <v>21421</v>
      </c>
      <c r="AC121" s="125" t="s">
        <v>496</v>
      </c>
      <c r="AD121" s="127">
        <v>44237</v>
      </c>
      <c r="AE121" s="127">
        <v>44550</v>
      </c>
      <c r="AF121" s="125" t="s">
        <v>1086</v>
      </c>
      <c r="AG121" s="125" t="s">
        <v>129</v>
      </c>
    </row>
    <row r="122" spans="1:33" ht="272.45" customHeight="1" x14ac:dyDescent="0.35">
      <c r="A122" s="116">
        <v>94</v>
      </c>
      <c r="B122" s="130" t="s">
        <v>176</v>
      </c>
      <c r="C122" s="139" t="s">
        <v>129</v>
      </c>
      <c r="D122" s="140">
        <v>80101706</v>
      </c>
      <c r="E122" s="141" t="s">
        <v>300</v>
      </c>
      <c r="F122" s="140" t="s">
        <v>59</v>
      </c>
      <c r="G122" s="117">
        <v>1</v>
      </c>
      <c r="H122" s="117" t="s">
        <v>1087</v>
      </c>
      <c r="I122" s="118">
        <v>9</v>
      </c>
      <c r="J122" s="119" t="s">
        <v>114</v>
      </c>
      <c r="K122" s="117" t="s">
        <v>144</v>
      </c>
      <c r="L122" s="117" t="s">
        <v>175</v>
      </c>
      <c r="M122" s="120"/>
      <c r="N122" s="121"/>
      <c r="O122" s="117" t="s">
        <v>63</v>
      </c>
      <c r="P122" s="117" t="s">
        <v>64</v>
      </c>
      <c r="Q122" s="142" t="s">
        <v>191</v>
      </c>
      <c r="S122" s="122" t="s">
        <v>1332</v>
      </c>
      <c r="T122" s="125" t="s">
        <v>1333</v>
      </c>
      <c r="U122" s="124">
        <v>44273</v>
      </c>
      <c r="V122" s="125" t="s">
        <v>1334</v>
      </c>
      <c r="W122" s="126" t="s">
        <v>502</v>
      </c>
      <c r="X122" s="185">
        <v>38412493</v>
      </c>
      <c r="Y122" s="186">
        <v>-38412493</v>
      </c>
      <c r="Z122" s="185"/>
      <c r="AA122" s="125" t="s">
        <v>1335</v>
      </c>
      <c r="AB122" s="126">
        <v>27221</v>
      </c>
      <c r="AC122" s="125" t="s">
        <v>496</v>
      </c>
      <c r="AD122" s="127">
        <v>44274</v>
      </c>
      <c r="AE122" s="127">
        <v>44550</v>
      </c>
      <c r="AF122" s="125" t="s">
        <v>591</v>
      </c>
      <c r="AG122" s="125" t="s">
        <v>129</v>
      </c>
    </row>
    <row r="123" spans="1:33" ht="272.45" customHeight="1" x14ac:dyDescent="0.35">
      <c r="A123" s="116">
        <v>95</v>
      </c>
      <c r="B123" s="130" t="s">
        <v>192</v>
      </c>
      <c r="C123" s="130" t="s">
        <v>164</v>
      </c>
      <c r="D123" s="140">
        <v>80101706</v>
      </c>
      <c r="E123" s="141" t="s">
        <v>301</v>
      </c>
      <c r="F123" s="140" t="s">
        <v>59</v>
      </c>
      <c r="G123" s="117">
        <v>1</v>
      </c>
      <c r="H123" s="117" t="s">
        <v>86</v>
      </c>
      <c r="I123" s="118">
        <v>11.4</v>
      </c>
      <c r="J123" s="119" t="s">
        <v>87</v>
      </c>
      <c r="K123" s="117" t="s">
        <v>95</v>
      </c>
      <c r="L123" s="117" t="s">
        <v>193</v>
      </c>
      <c r="M123" s="120">
        <v>58174629</v>
      </c>
      <c r="N123" s="121">
        <v>58174629</v>
      </c>
      <c r="O123" s="117" t="s">
        <v>63</v>
      </c>
      <c r="P123" s="117" t="s">
        <v>64</v>
      </c>
      <c r="Q123" s="142" t="s">
        <v>194</v>
      </c>
      <c r="S123" s="122" t="s">
        <v>592</v>
      </c>
      <c r="T123" s="125" t="s">
        <v>593</v>
      </c>
      <c r="U123" s="124">
        <v>44203</v>
      </c>
      <c r="V123" s="125" t="s">
        <v>594</v>
      </c>
      <c r="W123" s="126" t="s">
        <v>502</v>
      </c>
      <c r="X123" s="185">
        <v>58174629</v>
      </c>
      <c r="Y123" s="194">
        <v>0</v>
      </c>
      <c r="Z123" s="185">
        <v>58174629</v>
      </c>
      <c r="AA123" s="125" t="s">
        <v>595</v>
      </c>
      <c r="AB123" s="126">
        <v>2421</v>
      </c>
      <c r="AC123" s="125" t="s">
        <v>496</v>
      </c>
      <c r="AD123" s="127">
        <v>44204</v>
      </c>
      <c r="AE123" s="127">
        <v>44550</v>
      </c>
      <c r="AF123" s="125" t="s">
        <v>596</v>
      </c>
      <c r="AG123" s="125" t="s">
        <v>597</v>
      </c>
    </row>
    <row r="124" spans="1:33" ht="272.45" customHeight="1" x14ac:dyDescent="0.35">
      <c r="A124" s="116">
        <v>96</v>
      </c>
      <c r="B124" s="130" t="s">
        <v>195</v>
      </c>
      <c r="C124" s="130" t="s">
        <v>164</v>
      </c>
      <c r="D124" s="140">
        <v>80101706</v>
      </c>
      <c r="E124" s="141" t="s">
        <v>302</v>
      </c>
      <c r="F124" s="140" t="s">
        <v>59</v>
      </c>
      <c r="G124" s="117">
        <v>1</v>
      </c>
      <c r="H124" s="117" t="s">
        <v>86</v>
      </c>
      <c r="I124" s="118">
        <v>11.4</v>
      </c>
      <c r="J124" s="119" t="s">
        <v>87</v>
      </c>
      <c r="K124" s="117" t="s">
        <v>95</v>
      </c>
      <c r="L124" s="117" t="s">
        <v>193</v>
      </c>
      <c r="M124" s="120">
        <v>79924817</v>
      </c>
      <c r="N124" s="121">
        <v>79924817</v>
      </c>
      <c r="O124" s="117" t="s">
        <v>63</v>
      </c>
      <c r="P124" s="117" t="s">
        <v>64</v>
      </c>
      <c r="Q124" s="142" t="s">
        <v>194</v>
      </c>
      <c r="S124" s="122" t="s">
        <v>598</v>
      </c>
      <c r="T124" s="125" t="s">
        <v>599</v>
      </c>
      <c r="U124" s="124">
        <v>44203</v>
      </c>
      <c r="V124" s="125" t="s">
        <v>600</v>
      </c>
      <c r="W124" s="126" t="s">
        <v>502</v>
      </c>
      <c r="X124" s="185">
        <v>79924808</v>
      </c>
      <c r="Y124" s="194">
        <v>0</v>
      </c>
      <c r="Z124" s="185">
        <v>79924808</v>
      </c>
      <c r="AA124" s="125" t="s">
        <v>601</v>
      </c>
      <c r="AB124" s="126">
        <v>2521</v>
      </c>
      <c r="AC124" s="125" t="s">
        <v>496</v>
      </c>
      <c r="AD124" s="127">
        <v>44205</v>
      </c>
      <c r="AE124" s="127">
        <v>44550</v>
      </c>
      <c r="AF124" s="125" t="s">
        <v>602</v>
      </c>
      <c r="AG124" s="125" t="s">
        <v>597</v>
      </c>
    </row>
    <row r="125" spans="1:33" s="25" customFormat="1" ht="272.45" customHeight="1" x14ac:dyDescent="0.35">
      <c r="A125" s="116">
        <v>97</v>
      </c>
      <c r="B125" s="130" t="s">
        <v>195</v>
      </c>
      <c r="C125" s="130" t="s">
        <v>164</v>
      </c>
      <c r="D125" s="140">
        <v>80101706</v>
      </c>
      <c r="E125" s="141" t="s">
        <v>303</v>
      </c>
      <c r="F125" s="140" t="s">
        <v>59</v>
      </c>
      <c r="G125" s="117">
        <v>1</v>
      </c>
      <c r="H125" s="117" t="s">
        <v>86</v>
      </c>
      <c r="I125" s="118">
        <v>11.2</v>
      </c>
      <c r="J125" s="119" t="s">
        <v>87</v>
      </c>
      <c r="K125" s="117" t="s">
        <v>95</v>
      </c>
      <c r="L125" s="117" t="s">
        <v>193</v>
      </c>
      <c r="M125" s="120">
        <v>57156997</v>
      </c>
      <c r="N125" s="121">
        <v>57156997</v>
      </c>
      <c r="O125" s="117" t="s">
        <v>63</v>
      </c>
      <c r="P125" s="117" t="s">
        <v>64</v>
      </c>
      <c r="Q125" s="142" t="s">
        <v>194</v>
      </c>
      <c r="R125" s="24"/>
      <c r="S125" s="122" t="s">
        <v>603</v>
      </c>
      <c r="T125" s="125" t="s">
        <v>604</v>
      </c>
      <c r="U125" s="124">
        <v>44209</v>
      </c>
      <c r="V125" s="125" t="s">
        <v>605</v>
      </c>
      <c r="W125" s="126" t="s">
        <v>502</v>
      </c>
      <c r="X125" s="185">
        <v>57156997</v>
      </c>
      <c r="Y125" s="194">
        <v>0</v>
      </c>
      <c r="Z125" s="185">
        <v>57156997</v>
      </c>
      <c r="AA125" s="125" t="s">
        <v>606</v>
      </c>
      <c r="AB125" s="126">
        <v>17121</v>
      </c>
      <c r="AC125" s="125" t="s">
        <v>496</v>
      </c>
      <c r="AD125" s="127">
        <v>44211</v>
      </c>
      <c r="AE125" s="127">
        <v>44550</v>
      </c>
      <c r="AF125" s="125" t="s">
        <v>607</v>
      </c>
      <c r="AG125" s="125" t="s">
        <v>597</v>
      </c>
    </row>
    <row r="126" spans="1:33" ht="272.45" customHeight="1" x14ac:dyDescent="0.35">
      <c r="A126" s="116">
        <v>98</v>
      </c>
      <c r="B126" s="130" t="s">
        <v>195</v>
      </c>
      <c r="C126" s="130" t="s">
        <v>164</v>
      </c>
      <c r="D126" s="140">
        <v>80101706</v>
      </c>
      <c r="E126" s="141" t="s">
        <v>304</v>
      </c>
      <c r="F126" s="140" t="s">
        <v>59</v>
      </c>
      <c r="G126" s="117">
        <v>1</v>
      </c>
      <c r="H126" s="117" t="s">
        <v>86</v>
      </c>
      <c r="I126" s="118">
        <v>11</v>
      </c>
      <c r="J126" s="119" t="s">
        <v>87</v>
      </c>
      <c r="K126" s="117" t="s">
        <v>95</v>
      </c>
      <c r="L126" s="117" t="s">
        <v>193</v>
      </c>
      <c r="M126" s="120">
        <v>67524000</v>
      </c>
      <c r="N126" s="121">
        <v>67524000</v>
      </c>
      <c r="O126" s="117" t="s">
        <v>63</v>
      </c>
      <c r="P126" s="117" t="s">
        <v>64</v>
      </c>
      <c r="Q126" s="142" t="s">
        <v>194</v>
      </c>
      <c r="S126" s="122" t="s">
        <v>1088</v>
      </c>
      <c r="T126" s="125" t="s">
        <v>1089</v>
      </c>
      <c r="U126" s="124">
        <v>44217</v>
      </c>
      <c r="V126" s="125" t="s">
        <v>1090</v>
      </c>
      <c r="W126" s="126" t="s">
        <v>502</v>
      </c>
      <c r="X126" s="185">
        <v>67320000</v>
      </c>
      <c r="Y126" s="194">
        <v>0</v>
      </c>
      <c r="Z126" s="185">
        <v>67320000</v>
      </c>
      <c r="AA126" s="125" t="s">
        <v>1091</v>
      </c>
      <c r="AB126" s="126">
        <v>17221</v>
      </c>
      <c r="AC126" s="125" t="s">
        <v>508</v>
      </c>
      <c r="AD126" s="127">
        <v>44219</v>
      </c>
      <c r="AE126" s="127">
        <v>44551</v>
      </c>
      <c r="AF126" s="125" t="s">
        <v>607</v>
      </c>
      <c r="AG126" s="125" t="s">
        <v>597</v>
      </c>
    </row>
    <row r="127" spans="1:33" ht="272.45" customHeight="1" x14ac:dyDescent="0.35">
      <c r="A127" s="116">
        <v>99</v>
      </c>
      <c r="B127" s="130" t="s">
        <v>195</v>
      </c>
      <c r="C127" s="130" t="s">
        <v>164</v>
      </c>
      <c r="D127" s="140">
        <v>80101706</v>
      </c>
      <c r="E127" s="141" t="s">
        <v>305</v>
      </c>
      <c r="F127" s="140" t="s">
        <v>59</v>
      </c>
      <c r="G127" s="117">
        <v>1</v>
      </c>
      <c r="H127" s="117" t="s">
        <v>86</v>
      </c>
      <c r="I127" s="118">
        <v>11</v>
      </c>
      <c r="J127" s="119" t="s">
        <v>87</v>
      </c>
      <c r="K127" s="117" t="s">
        <v>95</v>
      </c>
      <c r="L127" s="117" t="s">
        <v>193</v>
      </c>
      <c r="M127" s="120">
        <v>89399075</v>
      </c>
      <c r="N127" s="121">
        <v>89399075</v>
      </c>
      <c r="O127" s="117" t="s">
        <v>63</v>
      </c>
      <c r="P127" s="117" t="s">
        <v>64</v>
      </c>
      <c r="Q127" s="142" t="s">
        <v>194</v>
      </c>
      <c r="S127" s="122" t="s">
        <v>608</v>
      </c>
      <c r="T127" s="125" t="s">
        <v>609</v>
      </c>
      <c r="U127" s="124">
        <v>44215</v>
      </c>
      <c r="V127" s="125" t="s">
        <v>610</v>
      </c>
      <c r="W127" s="126" t="s">
        <v>502</v>
      </c>
      <c r="X127" s="185">
        <v>89399075</v>
      </c>
      <c r="Y127" s="194">
        <v>0</v>
      </c>
      <c r="Z127" s="185">
        <v>89399075</v>
      </c>
      <c r="AA127" s="125" t="s">
        <v>610</v>
      </c>
      <c r="AB127" s="126">
        <v>17421</v>
      </c>
      <c r="AC127" s="125" t="s">
        <v>496</v>
      </c>
      <c r="AD127" s="127">
        <v>44217</v>
      </c>
      <c r="AE127" s="127">
        <v>44550</v>
      </c>
      <c r="AF127" s="125" t="s">
        <v>602</v>
      </c>
      <c r="AG127" s="125" t="s">
        <v>597</v>
      </c>
    </row>
    <row r="128" spans="1:33" ht="272.45" customHeight="1" x14ac:dyDescent="0.35">
      <c r="A128" s="116">
        <v>100</v>
      </c>
      <c r="B128" s="130" t="s">
        <v>195</v>
      </c>
      <c r="C128" s="130" t="s">
        <v>164</v>
      </c>
      <c r="D128" s="140">
        <v>80101706</v>
      </c>
      <c r="E128" s="141" t="s">
        <v>306</v>
      </c>
      <c r="F128" s="140" t="s">
        <v>59</v>
      </c>
      <c r="G128" s="117">
        <v>1</v>
      </c>
      <c r="H128" s="117" t="s">
        <v>86</v>
      </c>
      <c r="I128" s="118">
        <v>11</v>
      </c>
      <c r="J128" s="119" t="s">
        <v>87</v>
      </c>
      <c r="K128" s="117" t="s">
        <v>95</v>
      </c>
      <c r="L128" s="117" t="s">
        <v>193</v>
      </c>
      <c r="M128" s="120">
        <v>67320000</v>
      </c>
      <c r="N128" s="121">
        <v>67320000</v>
      </c>
      <c r="O128" s="117" t="s">
        <v>63</v>
      </c>
      <c r="P128" s="117" t="s">
        <v>64</v>
      </c>
      <c r="Q128" s="142" t="s">
        <v>194</v>
      </c>
      <c r="S128" s="122" t="s">
        <v>1092</v>
      </c>
      <c r="T128" s="125" t="s">
        <v>1093</v>
      </c>
      <c r="U128" s="124">
        <v>44218</v>
      </c>
      <c r="V128" s="125" t="s">
        <v>1094</v>
      </c>
      <c r="W128" s="126" t="s">
        <v>502</v>
      </c>
      <c r="X128" s="185">
        <v>67320000</v>
      </c>
      <c r="Y128" s="194">
        <v>0</v>
      </c>
      <c r="Z128" s="185">
        <v>67320000</v>
      </c>
      <c r="AA128" s="125" t="s">
        <v>1095</v>
      </c>
      <c r="AB128" s="126">
        <v>17321</v>
      </c>
      <c r="AC128" s="125" t="s">
        <v>508</v>
      </c>
      <c r="AD128" s="127">
        <v>44218</v>
      </c>
      <c r="AE128" s="127">
        <v>44551</v>
      </c>
      <c r="AF128" s="125" t="s">
        <v>1096</v>
      </c>
      <c r="AG128" s="125" t="s">
        <v>597</v>
      </c>
    </row>
    <row r="129" spans="1:33" ht="272.45" customHeight="1" x14ac:dyDescent="0.35">
      <c r="A129" s="116">
        <v>101</v>
      </c>
      <c r="B129" s="130" t="s">
        <v>192</v>
      </c>
      <c r="C129" s="130" t="s">
        <v>164</v>
      </c>
      <c r="D129" s="140">
        <v>80101706</v>
      </c>
      <c r="E129" s="141" t="s">
        <v>307</v>
      </c>
      <c r="F129" s="140" t="s">
        <v>59</v>
      </c>
      <c r="G129" s="117">
        <v>1</v>
      </c>
      <c r="H129" s="117" t="s">
        <v>79</v>
      </c>
      <c r="I129" s="118">
        <v>9</v>
      </c>
      <c r="J129" s="119" t="s">
        <v>87</v>
      </c>
      <c r="K129" s="117" t="s">
        <v>95</v>
      </c>
      <c r="L129" s="117" t="s">
        <v>193</v>
      </c>
      <c r="M129" s="120">
        <v>80901744</v>
      </c>
      <c r="N129" s="121">
        <v>80901744</v>
      </c>
      <c r="O129" s="117" t="s">
        <v>63</v>
      </c>
      <c r="P129" s="117" t="s">
        <v>64</v>
      </c>
      <c r="Q129" s="142" t="s">
        <v>194</v>
      </c>
      <c r="S129" s="122" t="s">
        <v>1336</v>
      </c>
      <c r="T129" s="125" t="s">
        <v>1337</v>
      </c>
      <c r="U129" s="124">
        <v>44291</v>
      </c>
      <c r="V129" s="125" t="s">
        <v>1338</v>
      </c>
      <c r="W129" s="126" t="s">
        <v>502</v>
      </c>
      <c r="X129" s="185">
        <v>65128448</v>
      </c>
      <c r="Y129" s="186">
        <v>0</v>
      </c>
      <c r="Z129" s="185">
        <v>65128448</v>
      </c>
      <c r="AA129" s="125" t="s">
        <v>1339</v>
      </c>
      <c r="AB129" s="126">
        <v>28121</v>
      </c>
      <c r="AC129" s="125" t="s">
        <v>1340</v>
      </c>
      <c r="AD129" s="127">
        <v>44293</v>
      </c>
      <c r="AE129" s="127">
        <v>44551</v>
      </c>
      <c r="AF129" s="125" t="s">
        <v>1341</v>
      </c>
      <c r="AG129" s="125" t="s">
        <v>597</v>
      </c>
    </row>
    <row r="130" spans="1:33" ht="272.45" customHeight="1" x14ac:dyDescent="0.35">
      <c r="A130" s="116">
        <v>102</v>
      </c>
      <c r="B130" s="130" t="s">
        <v>192</v>
      </c>
      <c r="C130" s="130" t="s">
        <v>164</v>
      </c>
      <c r="D130" s="140">
        <v>80101706</v>
      </c>
      <c r="E130" s="141" t="s">
        <v>308</v>
      </c>
      <c r="F130" s="140" t="s">
        <v>59</v>
      </c>
      <c r="G130" s="117">
        <v>1</v>
      </c>
      <c r="H130" s="117" t="s">
        <v>79</v>
      </c>
      <c r="I130" s="118">
        <v>9</v>
      </c>
      <c r="J130" s="119" t="s">
        <v>87</v>
      </c>
      <c r="K130" s="117" t="s">
        <v>95</v>
      </c>
      <c r="L130" s="117" t="s">
        <v>193</v>
      </c>
      <c r="M130" s="120">
        <v>96311600</v>
      </c>
      <c r="N130" s="121">
        <v>96311600</v>
      </c>
      <c r="O130" s="117" t="s">
        <v>63</v>
      </c>
      <c r="P130" s="117" t="s">
        <v>64</v>
      </c>
      <c r="Q130" s="142" t="s">
        <v>194</v>
      </c>
      <c r="S130" s="122" t="s">
        <v>1342</v>
      </c>
      <c r="T130" s="125" t="s">
        <v>1343</v>
      </c>
      <c r="U130" s="124">
        <v>44291</v>
      </c>
      <c r="V130" s="125" t="s">
        <v>1344</v>
      </c>
      <c r="W130" s="126" t="s">
        <v>502</v>
      </c>
      <c r="X130" s="185">
        <v>77728811</v>
      </c>
      <c r="Y130" s="259">
        <v>-64976392.170000002</v>
      </c>
      <c r="Z130" s="185">
        <f>SUM(X130+Y130)</f>
        <v>12752418.829999998</v>
      </c>
      <c r="AA130" s="125" t="s">
        <v>1345</v>
      </c>
      <c r="AB130" s="126">
        <v>27921</v>
      </c>
      <c r="AC130" s="125" t="s">
        <v>1340</v>
      </c>
      <c r="AD130" s="127">
        <v>44293</v>
      </c>
      <c r="AE130" s="127">
        <v>44551</v>
      </c>
      <c r="AF130" s="125" t="s">
        <v>1346</v>
      </c>
      <c r="AG130" s="125" t="s">
        <v>597</v>
      </c>
    </row>
    <row r="131" spans="1:33" ht="272.45" customHeight="1" x14ac:dyDescent="0.35">
      <c r="A131" s="116">
        <v>103</v>
      </c>
      <c r="B131" s="130" t="s">
        <v>195</v>
      </c>
      <c r="C131" s="130" t="s">
        <v>164</v>
      </c>
      <c r="D131" s="140">
        <v>80101706</v>
      </c>
      <c r="E131" s="141" t="s">
        <v>309</v>
      </c>
      <c r="F131" s="140" t="s">
        <v>59</v>
      </c>
      <c r="G131" s="117">
        <v>1</v>
      </c>
      <c r="H131" s="117" t="s">
        <v>93</v>
      </c>
      <c r="I131" s="118">
        <v>10</v>
      </c>
      <c r="J131" s="119" t="s">
        <v>87</v>
      </c>
      <c r="K131" s="117" t="s">
        <v>95</v>
      </c>
      <c r="L131" s="117" t="s">
        <v>193</v>
      </c>
      <c r="M131" s="120">
        <v>59438016</v>
      </c>
      <c r="N131" s="121">
        <v>59438016</v>
      </c>
      <c r="O131" s="117" t="s">
        <v>63</v>
      </c>
      <c r="P131" s="117" t="s">
        <v>64</v>
      </c>
      <c r="Q131" s="142" t="s">
        <v>194</v>
      </c>
      <c r="S131" s="122" t="s">
        <v>1347</v>
      </c>
      <c r="T131" s="125" t="s">
        <v>1348</v>
      </c>
      <c r="U131" s="124">
        <v>44273</v>
      </c>
      <c r="V131" s="125" t="s">
        <v>1349</v>
      </c>
      <c r="W131" s="126" t="s">
        <v>502</v>
      </c>
      <c r="X131" s="185">
        <v>51213888</v>
      </c>
      <c r="Y131" s="186">
        <v>0</v>
      </c>
      <c r="Z131" s="185">
        <v>51213888</v>
      </c>
      <c r="AA131" s="125" t="s">
        <v>1350</v>
      </c>
      <c r="AB131" s="126">
        <v>26021</v>
      </c>
      <c r="AC131" s="125" t="s">
        <v>1351</v>
      </c>
      <c r="AD131" s="127">
        <v>44274</v>
      </c>
      <c r="AE131" s="127">
        <v>44551</v>
      </c>
      <c r="AF131" s="125" t="s">
        <v>596</v>
      </c>
      <c r="AG131" s="125" t="s">
        <v>597</v>
      </c>
    </row>
    <row r="132" spans="1:33" ht="272.45" customHeight="1" x14ac:dyDescent="0.35">
      <c r="A132" s="116">
        <v>104</v>
      </c>
      <c r="B132" s="143" t="s">
        <v>192</v>
      </c>
      <c r="C132" s="143" t="s">
        <v>164</v>
      </c>
      <c r="D132" s="199">
        <v>80101706</v>
      </c>
      <c r="E132" s="167" t="s">
        <v>310</v>
      </c>
      <c r="F132" s="199" t="s">
        <v>59</v>
      </c>
      <c r="G132" s="144">
        <v>1</v>
      </c>
      <c r="H132" s="144" t="s">
        <v>79</v>
      </c>
      <c r="I132" s="147">
        <v>9</v>
      </c>
      <c r="J132" s="150" t="s">
        <v>87</v>
      </c>
      <c r="K132" s="144" t="s">
        <v>95</v>
      </c>
      <c r="L132" s="144" t="s">
        <v>193</v>
      </c>
      <c r="M132" s="148"/>
      <c r="N132" s="149"/>
      <c r="O132" s="163" t="s">
        <v>63</v>
      </c>
      <c r="P132" s="163" t="s">
        <v>64</v>
      </c>
      <c r="Q132" s="164" t="s">
        <v>194</v>
      </c>
      <c r="S132" s="122"/>
      <c r="T132" s="123"/>
      <c r="U132" s="127"/>
      <c r="V132" s="125"/>
      <c r="W132" s="126"/>
      <c r="X132" s="185"/>
      <c r="Y132" s="194"/>
      <c r="Z132" s="185"/>
      <c r="AA132" s="125"/>
      <c r="AB132" s="126"/>
      <c r="AC132" s="125"/>
      <c r="AD132" s="127"/>
      <c r="AE132" s="127"/>
      <c r="AF132" s="126"/>
      <c r="AG132" s="126"/>
    </row>
    <row r="133" spans="1:33" ht="272.45" customHeight="1" x14ac:dyDescent="0.35">
      <c r="A133" s="116">
        <v>105</v>
      </c>
      <c r="B133" s="130" t="s">
        <v>192</v>
      </c>
      <c r="C133" s="139" t="s">
        <v>126</v>
      </c>
      <c r="D133" s="140">
        <v>80101706</v>
      </c>
      <c r="E133" s="141" t="s">
        <v>311</v>
      </c>
      <c r="F133" s="140" t="s">
        <v>59</v>
      </c>
      <c r="G133" s="117">
        <v>1</v>
      </c>
      <c r="H133" s="117" t="s">
        <v>86</v>
      </c>
      <c r="I133" s="118">
        <v>11.2</v>
      </c>
      <c r="J133" s="119" t="s">
        <v>87</v>
      </c>
      <c r="K133" s="117" t="s">
        <v>95</v>
      </c>
      <c r="L133" s="117" t="s">
        <v>193</v>
      </c>
      <c r="M133" s="120"/>
      <c r="N133" s="121">
        <v>109136671</v>
      </c>
      <c r="O133" s="117" t="s">
        <v>63</v>
      </c>
      <c r="P133" s="117" t="s">
        <v>64</v>
      </c>
      <c r="Q133" s="142" t="s">
        <v>196</v>
      </c>
      <c r="S133" s="122" t="s">
        <v>611</v>
      </c>
      <c r="T133" s="125" t="s">
        <v>612</v>
      </c>
      <c r="U133" s="124">
        <v>44211</v>
      </c>
      <c r="V133" s="125" t="s">
        <v>613</v>
      </c>
      <c r="W133" s="126" t="s">
        <v>502</v>
      </c>
      <c r="X133" s="185">
        <v>109136671</v>
      </c>
      <c r="Y133" s="194">
        <v>0</v>
      </c>
      <c r="Z133" s="185">
        <v>109136671</v>
      </c>
      <c r="AA133" s="125" t="s">
        <v>614</v>
      </c>
      <c r="AB133" s="126">
        <v>17521</v>
      </c>
      <c r="AC133" s="125" t="s">
        <v>496</v>
      </c>
      <c r="AD133" s="127">
        <v>44211</v>
      </c>
      <c r="AE133" s="127">
        <v>44551</v>
      </c>
      <c r="AF133" s="125" t="s">
        <v>615</v>
      </c>
      <c r="AG133" s="125" t="s">
        <v>616</v>
      </c>
    </row>
    <row r="134" spans="1:33" ht="272.45" customHeight="1" x14ac:dyDescent="0.35">
      <c r="A134" s="116">
        <v>106</v>
      </c>
      <c r="B134" s="130" t="s">
        <v>192</v>
      </c>
      <c r="C134" s="139" t="s">
        <v>139</v>
      </c>
      <c r="D134" s="140">
        <v>80101706</v>
      </c>
      <c r="E134" s="141" t="s">
        <v>312</v>
      </c>
      <c r="F134" s="140" t="s">
        <v>59</v>
      </c>
      <c r="G134" s="117">
        <v>1</v>
      </c>
      <c r="H134" s="117" t="s">
        <v>86</v>
      </c>
      <c r="I134" s="118">
        <v>11.8</v>
      </c>
      <c r="J134" s="119" t="s">
        <v>87</v>
      </c>
      <c r="K134" s="117" t="s">
        <v>95</v>
      </c>
      <c r="L134" s="117" t="s">
        <v>193</v>
      </c>
      <c r="M134" s="120">
        <v>70867339</v>
      </c>
      <c r="N134" s="121">
        <v>70867339</v>
      </c>
      <c r="O134" s="117" t="s">
        <v>63</v>
      </c>
      <c r="P134" s="117" t="s">
        <v>64</v>
      </c>
      <c r="Q134" s="142" t="s">
        <v>138</v>
      </c>
      <c r="S134" s="122" t="s">
        <v>617</v>
      </c>
      <c r="T134" s="125" t="s">
        <v>618</v>
      </c>
      <c r="U134" s="124">
        <v>44202</v>
      </c>
      <c r="V134" s="125" t="s">
        <v>619</v>
      </c>
      <c r="W134" s="126" t="s">
        <v>502</v>
      </c>
      <c r="X134" s="185">
        <v>70666581</v>
      </c>
      <c r="Y134" s="194">
        <v>0</v>
      </c>
      <c r="Z134" s="185">
        <v>70666581</v>
      </c>
      <c r="AA134" s="125" t="s">
        <v>530</v>
      </c>
      <c r="AB134" s="126">
        <v>1721</v>
      </c>
      <c r="AC134" s="125" t="s">
        <v>525</v>
      </c>
      <c r="AD134" s="127">
        <v>44203</v>
      </c>
      <c r="AE134" s="127">
        <v>44558</v>
      </c>
      <c r="AF134" s="125" t="s">
        <v>526</v>
      </c>
      <c r="AG134" s="125" t="s">
        <v>139</v>
      </c>
    </row>
    <row r="135" spans="1:33" ht="272.45" customHeight="1" x14ac:dyDescent="0.35">
      <c r="A135" s="116">
        <v>107</v>
      </c>
      <c r="B135" s="130" t="s">
        <v>195</v>
      </c>
      <c r="C135" s="130" t="s">
        <v>122</v>
      </c>
      <c r="D135" s="140">
        <v>80101706</v>
      </c>
      <c r="E135" s="141" t="s">
        <v>313</v>
      </c>
      <c r="F135" s="140" t="s">
        <v>59</v>
      </c>
      <c r="G135" s="117">
        <v>1</v>
      </c>
      <c r="H135" s="117" t="s">
        <v>77</v>
      </c>
      <c r="I135" s="118">
        <v>8</v>
      </c>
      <c r="J135" s="119" t="s">
        <v>87</v>
      </c>
      <c r="K135" s="117" t="s">
        <v>95</v>
      </c>
      <c r="L135" s="117" t="s">
        <v>193</v>
      </c>
      <c r="M135" s="120">
        <v>30736640</v>
      </c>
      <c r="N135" s="121">
        <v>30736640</v>
      </c>
      <c r="O135" s="117" t="s">
        <v>63</v>
      </c>
      <c r="P135" s="117" t="s">
        <v>64</v>
      </c>
      <c r="Q135" s="142" t="s">
        <v>168</v>
      </c>
      <c r="S135" s="122" t="s">
        <v>1449</v>
      </c>
      <c r="T135" s="125" t="s">
        <v>1450</v>
      </c>
      <c r="U135" s="124">
        <v>44308</v>
      </c>
      <c r="V135" s="125" t="s">
        <v>1451</v>
      </c>
      <c r="W135" s="126" t="s">
        <v>502</v>
      </c>
      <c r="X135" s="185">
        <v>30698222</v>
      </c>
      <c r="Y135" s="186">
        <v>0</v>
      </c>
      <c r="Z135" s="185">
        <v>30698222</v>
      </c>
      <c r="AA135" s="125" t="s">
        <v>1452</v>
      </c>
      <c r="AB135" s="260">
        <v>17621</v>
      </c>
      <c r="AC135" s="125" t="s">
        <v>1453</v>
      </c>
      <c r="AD135" s="127">
        <v>44310</v>
      </c>
      <c r="AE135" s="127">
        <v>44547</v>
      </c>
      <c r="AF135" s="125" t="s">
        <v>1454</v>
      </c>
      <c r="AG135" s="125" t="s">
        <v>510</v>
      </c>
    </row>
    <row r="136" spans="1:33" ht="272.45" customHeight="1" x14ac:dyDescent="0.35">
      <c r="A136" s="116">
        <v>108</v>
      </c>
      <c r="B136" s="130" t="s">
        <v>195</v>
      </c>
      <c r="C136" s="130" t="s">
        <v>123</v>
      </c>
      <c r="D136" s="140">
        <v>80101706</v>
      </c>
      <c r="E136" s="141" t="s">
        <v>314</v>
      </c>
      <c r="F136" s="140" t="s">
        <v>59</v>
      </c>
      <c r="G136" s="117">
        <v>1</v>
      </c>
      <c r="H136" s="117" t="s">
        <v>93</v>
      </c>
      <c r="I136" s="118">
        <v>10</v>
      </c>
      <c r="J136" s="119" t="s">
        <v>87</v>
      </c>
      <c r="K136" s="117" t="s">
        <v>95</v>
      </c>
      <c r="L136" s="117" t="s">
        <v>193</v>
      </c>
      <c r="M136" s="120">
        <v>63176256</v>
      </c>
      <c r="N136" s="121">
        <v>63176256</v>
      </c>
      <c r="O136" s="117" t="s">
        <v>63</v>
      </c>
      <c r="P136" s="117" t="s">
        <v>64</v>
      </c>
      <c r="Q136" s="142" t="s">
        <v>169</v>
      </c>
      <c r="S136" s="122" t="s">
        <v>1290</v>
      </c>
      <c r="T136" s="125" t="s">
        <v>1291</v>
      </c>
      <c r="U136" s="124">
        <v>44251</v>
      </c>
      <c r="V136" s="125" t="s">
        <v>1292</v>
      </c>
      <c r="W136" s="126" t="s">
        <v>502</v>
      </c>
      <c r="X136" s="185">
        <v>54880000</v>
      </c>
      <c r="Y136" s="194">
        <v>-186667</v>
      </c>
      <c r="Z136" s="185">
        <f>SUM(X136+Y136)</f>
        <v>54693333</v>
      </c>
      <c r="AA136" s="125" t="s">
        <v>1293</v>
      </c>
      <c r="AB136" s="126">
        <v>17721</v>
      </c>
      <c r="AC136" s="125" t="s">
        <v>496</v>
      </c>
      <c r="AD136" s="127">
        <v>44253</v>
      </c>
      <c r="AE136" s="127">
        <v>44550</v>
      </c>
      <c r="AF136" s="125" t="s">
        <v>515</v>
      </c>
      <c r="AG136" s="125" t="s">
        <v>516</v>
      </c>
    </row>
    <row r="137" spans="1:33" ht="272.45" customHeight="1" x14ac:dyDescent="0.35">
      <c r="A137" s="116">
        <v>109</v>
      </c>
      <c r="B137" s="130" t="s">
        <v>178</v>
      </c>
      <c r="C137" s="139" t="s">
        <v>113</v>
      </c>
      <c r="D137" s="140">
        <v>80101706</v>
      </c>
      <c r="E137" s="141" t="s">
        <v>315</v>
      </c>
      <c r="F137" s="140" t="s">
        <v>59</v>
      </c>
      <c r="G137" s="117">
        <v>1</v>
      </c>
      <c r="H137" s="117" t="s">
        <v>86</v>
      </c>
      <c r="I137" s="118">
        <v>11</v>
      </c>
      <c r="J137" s="119" t="s">
        <v>87</v>
      </c>
      <c r="K137" s="117" t="s">
        <v>95</v>
      </c>
      <c r="L137" s="117" t="s">
        <v>175</v>
      </c>
      <c r="M137" s="120">
        <v>88557867</v>
      </c>
      <c r="N137" s="121">
        <v>88557867</v>
      </c>
      <c r="O137" s="117" t="s">
        <v>63</v>
      </c>
      <c r="P137" s="117" t="s">
        <v>64</v>
      </c>
      <c r="Q137" s="142" t="s">
        <v>160</v>
      </c>
      <c r="S137" s="122" t="s">
        <v>1097</v>
      </c>
      <c r="T137" s="125" t="s">
        <v>1098</v>
      </c>
      <c r="U137" s="124">
        <v>44238</v>
      </c>
      <c r="V137" s="125" t="s">
        <v>1099</v>
      </c>
      <c r="W137" s="126" t="s">
        <v>502</v>
      </c>
      <c r="X137" s="185">
        <v>85010346</v>
      </c>
      <c r="Y137" s="194">
        <v>0</v>
      </c>
      <c r="Z137" s="185">
        <v>85010346</v>
      </c>
      <c r="AA137" s="125" t="s">
        <v>1100</v>
      </c>
      <c r="AB137" s="126">
        <v>18821</v>
      </c>
      <c r="AC137" s="125" t="s">
        <v>496</v>
      </c>
      <c r="AD137" s="127">
        <v>44239</v>
      </c>
      <c r="AE137" s="127">
        <v>44550</v>
      </c>
      <c r="AF137" s="125" t="s">
        <v>624</v>
      </c>
      <c r="AG137" s="125" t="s">
        <v>113</v>
      </c>
    </row>
    <row r="138" spans="1:33" ht="272.45" customHeight="1" x14ac:dyDescent="0.35">
      <c r="A138" s="116">
        <v>110</v>
      </c>
      <c r="B138" s="130" t="s">
        <v>158</v>
      </c>
      <c r="C138" s="139" t="s">
        <v>113</v>
      </c>
      <c r="D138" s="140">
        <v>80101706</v>
      </c>
      <c r="E138" s="141" t="s">
        <v>316</v>
      </c>
      <c r="F138" s="140" t="s">
        <v>59</v>
      </c>
      <c r="G138" s="117">
        <v>1</v>
      </c>
      <c r="H138" s="117" t="s">
        <v>86</v>
      </c>
      <c r="I138" s="118">
        <v>11.5</v>
      </c>
      <c r="J138" s="119" t="s">
        <v>87</v>
      </c>
      <c r="K138" s="117" t="s">
        <v>95</v>
      </c>
      <c r="L138" s="117" t="s">
        <v>159</v>
      </c>
      <c r="M138" s="120">
        <v>106269856</v>
      </c>
      <c r="N138" s="121">
        <v>106269856</v>
      </c>
      <c r="O138" s="117" t="s">
        <v>63</v>
      </c>
      <c r="P138" s="117" t="s">
        <v>64</v>
      </c>
      <c r="Q138" s="142" t="s">
        <v>160</v>
      </c>
      <c r="S138" s="122" t="s">
        <v>620</v>
      </c>
      <c r="T138" s="125" t="s">
        <v>621</v>
      </c>
      <c r="U138" s="124">
        <v>44202</v>
      </c>
      <c r="V138" s="125" t="s">
        <v>622</v>
      </c>
      <c r="W138" s="126" t="s">
        <v>502</v>
      </c>
      <c r="X138" s="185">
        <v>106269856</v>
      </c>
      <c r="Y138" s="194">
        <v>0</v>
      </c>
      <c r="Z138" s="185">
        <v>106269856</v>
      </c>
      <c r="AA138" s="125" t="s">
        <v>623</v>
      </c>
      <c r="AB138" s="126">
        <v>3021</v>
      </c>
      <c r="AC138" s="125" t="s">
        <v>496</v>
      </c>
      <c r="AD138" s="127">
        <v>44203</v>
      </c>
      <c r="AE138" s="127">
        <v>44550</v>
      </c>
      <c r="AF138" s="125" t="s">
        <v>624</v>
      </c>
      <c r="AG138" s="125" t="s">
        <v>113</v>
      </c>
    </row>
    <row r="139" spans="1:33" ht="272.45" customHeight="1" x14ac:dyDescent="0.35">
      <c r="A139" s="116">
        <v>111</v>
      </c>
      <c r="B139" s="130" t="s">
        <v>158</v>
      </c>
      <c r="C139" s="139" t="s">
        <v>113</v>
      </c>
      <c r="D139" s="140">
        <v>80101706</v>
      </c>
      <c r="E139" s="141" t="s">
        <v>317</v>
      </c>
      <c r="F139" s="140" t="s">
        <v>59</v>
      </c>
      <c r="G139" s="117">
        <v>1</v>
      </c>
      <c r="H139" s="117" t="s">
        <v>86</v>
      </c>
      <c r="I139" s="118">
        <v>11.5</v>
      </c>
      <c r="J139" s="119" t="s">
        <v>87</v>
      </c>
      <c r="K139" s="117" t="s">
        <v>95</v>
      </c>
      <c r="L139" s="117" t="s">
        <v>159</v>
      </c>
      <c r="M139" s="120">
        <v>80157834</v>
      </c>
      <c r="N139" s="121">
        <v>80157834</v>
      </c>
      <c r="O139" s="117" t="s">
        <v>63</v>
      </c>
      <c r="P139" s="117" t="s">
        <v>64</v>
      </c>
      <c r="Q139" s="142" t="s">
        <v>160</v>
      </c>
      <c r="S139" s="122" t="s">
        <v>625</v>
      </c>
      <c r="T139" s="125" t="s">
        <v>626</v>
      </c>
      <c r="U139" s="124">
        <v>44202</v>
      </c>
      <c r="V139" s="125" t="s">
        <v>627</v>
      </c>
      <c r="W139" s="126" t="s">
        <v>502</v>
      </c>
      <c r="X139" s="185">
        <v>80157834</v>
      </c>
      <c r="Y139" s="194">
        <v>0</v>
      </c>
      <c r="Z139" s="185">
        <v>80157834</v>
      </c>
      <c r="AA139" s="125" t="s">
        <v>628</v>
      </c>
      <c r="AB139" s="126">
        <v>3121</v>
      </c>
      <c r="AC139" s="125" t="s">
        <v>496</v>
      </c>
      <c r="AD139" s="127">
        <v>44203</v>
      </c>
      <c r="AE139" s="127">
        <v>44550</v>
      </c>
      <c r="AF139" s="125" t="s">
        <v>624</v>
      </c>
      <c r="AG139" s="125" t="s">
        <v>113</v>
      </c>
    </row>
    <row r="140" spans="1:33" ht="272.45" customHeight="1" x14ac:dyDescent="0.35">
      <c r="A140" s="116">
        <v>112</v>
      </c>
      <c r="B140" s="130" t="s">
        <v>158</v>
      </c>
      <c r="C140" s="139" t="s">
        <v>113</v>
      </c>
      <c r="D140" s="140">
        <v>80101706</v>
      </c>
      <c r="E140" s="141" t="s">
        <v>318</v>
      </c>
      <c r="F140" s="140" t="s">
        <v>59</v>
      </c>
      <c r="G140" s="117">
        <v>1</v>
      </c>
      <c r="H140" s="117" t="s">
        <v>86</v>
      </c>
      <c r="I140" s="118">
        <v>11.5</v>
      </c>
      <c r="J140" s="119" t="s">
        <v>87</v>
      </c>
      <c r="K140" s="117" t="s">
        <v>95</v>
      </c>
      <c r="L140" s="117" t="s">
        <v>159</v>
      </c>
      <c r="M140" s="120">
        <v>59511119</v>
      </c>
      <c r="N140" s="121">
        <v>59511119</v>
      </c>
      <c r="O140" s="117" t="s">
        <v>63</v>
      </c>
      <c r="P140" s="117" t="s">
        <v>64</v>
      </c>
      <c r="Q140" s="142" t="s">
        <v>160</v>
      </c>
      <c r="S140" s="122" t="s">
        <v>629</v>
      </c>
      <c r="T140" s="125" t="s">
        <v>630</v>
      </c>
      <c r="U140" s="124">
        <v>44202</v>
      </c>
      <c r="V140" s="125" t="s">
        <v>631</v>
      </c>
      <c r="W140" s="126" t="s">
        <v>502</v>
      </c>
      <c r="X140" s="185">
        <v>59511119</v>
      </c>
      <c r="Y140" s="194">
        <v>0</v>
      </c>
      <c r="Z140" s="185">
        <v>59511119</v>
      </c>
      <c r="AA140" s="125" t="s">
        <v>632</v>
      </c>
      <c r="AB140" s="126">
        <v>3221</v>
      </c>
      <c r="AC140" s="125" t="s">
        <v>496</v>
      </c>
      <c r="AD140" s="127">
        <v>44203</v>
      </c>
      <c r="AE140" s="127">
        <v>44550</v>
      </c>
      <c r="AF140" s="125" t="s">
        <v>624</v>
      </c>
      <c r="AG140" s="125" t="s">
        <v>113</v>
      </c>
    </row>
    <row r="141" spans="1:33" ht="272.45" customHeight="1" x14ac:dyDescent="0.35">
      <c r="A141" s="116">
        <v>113</v>
      </c>
      <c r="B141" s="130" t="s">
        <v>158</v>
      </c>
      <c r="C141" s="139" t="s">
        <v>113</v>
      </c>
      <c r="D141" s="140">
        <v>80101706</v>
      </c>
      <c r="E141" s="141" t="s">
        <v>319</v>
      </c>
      <c r="F141" s="140" t="s">
        <v>59</v>
      </c>
      <c r="G141" s="117">
        <v>1</v>
      </c>
      <c r="H141" s="117" t="s">
        <v>86</v>
      </c>
      <c r="I141" s="118">
        <v>11.5</v>
      </c>
      <c r="J141" s="119" t="s">
        <v>87</v>
      </c>
      <c r="K141" s="117" t="s">
        <v>95</v>
      </c>
      <c r="L141" s="117" t="s">
        <v>159</v>
      </c>
      <c r="M141" s="120">
        <v>54653069</v>
      </c>
      <c r="N141" s="121">
        <v>54653069</v>
      </c>
      <c r="O141" s="117" t="s">
        <v>63</v>
      </c>
      <c r="P141" s="117" t="s">
        <v>64</v>
      </c>
      <c r="Q141" s="142" t="s">
        <v>160</v>
      </c>
      <c r="S141" s="122" t="s">
        <v>633</v>
      </c>
      <c r="T141" s="125" t="s">
        <v>634</v>
      </c>
      <c r="U141" s="124">
        <v>44202</v>
      </c>
      <c r="V141" s="125" t="s">
        <v>635</v>
      </c>
      <c r="W141" s="126" t="s">
        <v>502</v>
      </c>
      <c r="X141" s="185">
        <v>54653069</v>
      </c>
      <c r="Y141" s="194">
        <v>0</v>
      </c>
      <c r="Z141" s="185">
        <v>54653069</v>
      </c>
      <c r="AA141" s="125" t="s">
        <v>636</v>
      </c>
      <c r="AB141" s="126">
        <v>3321</v>
      </c>
      <c r="AC141" s="125" t="s">
        <v>496</v>
      </c>
      <c r="AD141" s="127">
        <v>44203</v>
      </c>
      <c r="AE141" s="127">
        <v>44550</v>
      </c>
      <c r="AF141" s="125" t="s">
        <v>624</v>
      </c>
      <c r="AG141" s="125" t="s">
        <v>113</v>
      </c>
    </row>
    <row r="142" spans="1:33" ht="272.45" customHeight="1" x14ac:dyDescent="0.35">
      <c r="A142" s="116">
        <v>114</v>
      </c>
      <c r="B142" s="130" t="s">
        <v>158</v>
      </c>
      <c r="C142" s="139" t="s">
        <v>113</v>
      </c>
      <c r="D142" s="140">
        <v>80101706</v>
      </c>
      <c r="E142" s="141" t="s">
        <v>320</v>
      </c>
      <c r="F142" s="140" t="s">
        <v>59</v>
      </c>
      <c r="G142" s="117">
        <v>1</v>
      </c>
      <c r="H142" s="117" t="s">
        <v>86</v>
      </c>
      <c r="I142" s="118">
        <v>11</v>
      </c>
      <c r="J142" s="119" t="s">
        <v>87</v>
      </c>
      <c r="K142" s="117" t="s">
        <v>95</v>
      </c>
      <c r="L142" s="117" t="s">
        <v>159</v>
      </c>
      <c r="M142" s="120">
        <v>49500000</v>
      </c>
      <c r="N142" s="121">
        <v>49500000</v>
      </c>
      <c r="O142" s="117" t="s">
        <v>63</v>
      </c>
      <c r="P142" s="117" t="s">
        <v>64</v>
      </c>
      <c r="Q142" s="142" t="s">
        <v>160</v>
      </c>
      <c r="S142" s="122" t="s">
        <v>1101</v>
      </c>
      <c r="T142" s="125" t="s">
        <v>1102</v>
      </c>
      <c r="U142" s="124">
        <v>44217</v>
      </c>
      <c r="V142" s="125" t="s">
        <v>1103</v>
      </c>
      <c r="W142" s="126" t="s">
        <v>502</v>
      </c>
      <c r="X142" s="185">
        <v>49500000</v>
      </c>
      <c r="Y142" s="194">
        <v>0</v>
      </c>
      <c r="Z142" s="185">
        <v>49500000</v>
      </c>
      <c r="AA142" s="125" t="s">
        <v>1104</v>
      </c>
      <c r="AB142" s="126">
        <v>3621</v>
      </c>
      <c r="AC142" s="125" t="s">
        <v>496</v>
      </c>
      <c r="AD142" s="127">
        <v>44217</v>
      </c>
      <c r="AE142" s="127">
        <v>44550</v>
      </c>
      <c r="AF142" s="125" t="s">
        <v>624</v>
      </c>
      <c r="AG142" s="125" t="s">
        <v>113</v>
      </c>
    </row>
    <row r="143" spans="1:33" ht="272.45" customHeight="1" x14ac:dyDescent="0.35">
      <c r="A143" s="116">
        <v>115</v>
      </c>
      <c r="B143" s="130" t="s">
        <v>158</v>
      </c>
      <c r="C143" s="139" t="s">
        <v>113</v>
      </c>
      <c r="D143" s="140">
        <v>80101706</v>
      </c>
      <c r="E143" s="141" t="s">
        <v>321</v>
      </c>
      <c r="F143" s="140" t="s">
        <v>59</v>
      </c>
      <c r="G143" s="117">
        <v>1</v>
      </c>
      <c r="H143" s="117" t="s">
        <v>86</v>
      </c>
      <c r="I143" s="118">
        <v>11.3</v>
      </c>
      <c r="J143" s="119" t="s">
        <v>87</v>
      </c>
      <c r="K143" s="117" t="s">
        <v>95</v>
      </c>
      <c r="L143" s="117" t="s">
        <v>159</v>
      </c>
      <c r="M143" s="120">
        <v>68952000</v>
      </c>
      <c r="N143" s="121">
        <v>68952000</v>
      </c>
      <c r="O143" s="117" t="s">
        <v>63</v>
      </c>
      <c r="P143" s="117" t="s">
        <v>64</v>
      </c>
      <c r="Q143" s="142" t="s">
        <v>160</v>
      </c>
      <c r="S143" s="122" t="s">
        <v>637</v>
      </c>
      <c r="T143" s="125" t="s">
        <v>638</v>
      </c>
      <c r="U143" s="124">
        <v>44208</v>
      </c>
      <c r="V143" s="125" t="s">
        <v>639</v>
      </c>
      <c r="W143" s="126" t="s">
        <v>502</v>
      </c>
      <c r="X143" s="185">
        <v>68952000</v>
      </c>
      <c r="Y143" s="194">
        <v>0</v>
      </c>
      <c r="Z143" s="185">
        <v>68952000</v>
      </c>
      <c r="AA143" s="125" t="s">
        <v>640</v>
      </c>
      <c r="AB143" s="126">
        <v>3821</v>
      </c>
      <c r="AC143" s="125" t="s">
        <v>496</v>
      </c>
      <c r="AD143" s="127">
        <v>44210</v>
      </c>
      <c r="AE143" s="127">
        <v>44550</v>
      </c>
      <c r="AF143" s="125" t="s">
        <v>624</v>
      </c>
      <c r="AG143" s="125" t="s">
        <v>113</v>
      </c>
    </row>
    <row r="144" spans="1:33" ht="272.45" customHeight="1" x14ac:dyDescent="0.35">
      <c r="A144" s="116">
        <v>116</v>
      </c>
      <c r="B144" s="130" t="s">
        <v>158</v>
      </c>
      <c r="C144" s="139" t="s">
        <v>113</v>
      </c>
      <c r="D144" s="140">
        <v>80101706</v>
      </c>
      <c r="E144" s="141" t="s">
        <v>322</v>
      </c>
      <c r="F144" s="140" t="s">
        <v>59</v>
      </c>
      <c r="G144" s="117">
        <v>1</v>
      </c>
      <c r="H144" s="117" t="s">
        <v>86</v>
      </c>
      <c r="I144" s="118">
        <v>11.3</v>
      </c>
      <c r="J144" s="119" t="s">
        <v>87</v>
      </c>
      <c r="K144" s="117" t="s">
        <v>95</v>
      </c>
      <c r="L144" s="117" t="s">
        <v>159</v>
      </c>
      <c r="M144" s="120">
        <v>58473135</v>
      </c>
      <c r="N144" s="121">
        <v>58473135</v>
      </c>
      <c r="O144" s="117" t="s">
        <v>63</v>
      </c>
      <c r="P144" s="117" t="s">
        <v>64</v>
      </c>
      <c r="Q144" s="142" t="s">
        <v>160</v>
      </c>
      <c r="S144" s="122" t="s">
        <v>641</v>
      </c>
      <c r="T144" s="125" t="s">
        <v>642</v>
      </c>
      <c r="U144" s="124">
        <v>44208</v>
      </c>
      <c r="V144" s="125" t="s">
        <v>643</v>
      </c>
      <c r="W144" s="126" t="s">
        <v>502</v>
      </c>
      <c r="X144" s="185">
        <v>58473135</v>
      </c>
      <c r="Y144" s="194">
        <v>0</v>
      </c>
      <c r="Z144" s="185">
        <v>58473135</v>
      </c>
      <c r="AA144" s="125" t="s">
        <v>644</v>
      </c>
      <c r="AB144" s="126">
        <v>3921</v>
      </c>
      <c r="AC144" s="125" t="s">
        <v>496</v>
      </c>
      <c r="AD144" s="127">
        <v>44210</v>
      </c>
      <c r="AE144" s="127">
        <v>44545</v>
      </c>
      <c r="AF144" s="125" t="s">
        <v>624</v>
      </c>
      <c r="AG144" s="125" t="s">
        <v>113</v>
      </c>
    </row>
    <row r="145" spans="1:33" ht="272.45" customHeight="1" x14ac:dyDescent="0.35">
      <c r="A145" s="116">
        <v>117</v>
      </c>
      <c r="B145" s="130" t="s">
        <v>158</v>
      </c>
      <c r="C145" s="139" t="s">
        <v>113</v>
      </c>
      <c r="D145" s="140">
        <v>80101706</v>
      </c>
      <c r="E145" s="141" t="s">
        <v>323</v>
      </c>
      <c r="F145" s="140" t="s">
        <v>59</v>
      </c>
      <c r="G145" s="117">
        <v>1</v>
      </c>
      <c r="H145" s="117" t="s">
        <v>86</v>
      </c>
      <c r="I145" s="118">
        <v>11.2</v>
      </c>
      <c r="J145" s="119" t="s">
        <v>87</v>
      </c>
      <c r="K145" s="117" t="s">
        <v>95</v>
      </c>
      <c r="L145" s="117" t="s">
        <v>159</v>
      </c>
      <c r="M145" s="120">
        <v>110814587</v>
      </c>
      <c r="N145" s="121">
        <v>110814587</v>
      </c>
      <c r="O145" s="117" t="s">
        <v>63</v>
      </c>
      <c r="P145" s="117" t="s">
        <v>64</v>
      </c>
      <c r="Q145" s="142" t="s">
        <v>160</v>
      </c>
      <c r="S145" s="122" t="s">
        <v>645</v>
      </c>
      <c r="T145" s="125" t="s">
        <v>646</v>
      </c>
      <c r="U145" s="124">
        <v>44209</v>
      </c>
      <c r="V145" s="125" t="s">
        <v>647</v>
      </c>
      <c r="W145" s="126" t="s">
        <v>502</v>
      </c>
      <c r="X145" s="185">
        <v>110814587</v>
      </c>
      <c r="Y145" s="194">
        <v>0</v>
      </c>
      <c r="Z145" s="185">
        <v>110814587</v>
      </c>
      <c r="AA145" s="125" t="s">
        <v>648</v>
      </c>
      <c r="AB145" s="126">
        <v>4121</v>
      </c>
      <c r="AC145" s="125" t="s">
        <v>496</v>
      </c>
      <c r="AD145" s="127">
        <v>44214</v>
      </c>
      <c r="AE145" s="127">
        <v>44550</v>
      </c>
      <c r="AF145" s="125" t="s">
        <v>624</v>
      </c>
      <c r="AG145" s="125" t="s">
        <v>113</v>
      </c>
    </row>
    <row r="146" spans="1:33" ht="272.45" customHeight="1" x14ac:dyDescent="0.35">
      <c r="A146" s="116">
        <v>118</v>
      </c>
      <c r="B146" s="130" t="s">
        <v>158</v>
      </c>
      <c r="C146" s="139" t="s">
        <v>113</v>
      </c>
      <c r="D146" s="140">
        <v>80101706</v>
      </c>
      <c r="E146" s="141" t="s">
        <v>324</v>
      </c>
      <c r="F146" s="140" t="s">
        <v>59</v>
      </c>
      <c r="G146" s="117">
        <v>1</v>
      </c>
      <c r="H146" s="117" t="s">
        <v>86</v>
      </c>
      <c r="I146" s="118">
        <v>11.2</v>
      </c>
      <c r="J146" s="119" t="s">
        <v>87</v>
      </c>
      <c r="K146" s="117" t="s">
        <v>95</v>
      </c>
      <c r="L146" s="117" t="s">
        <v>159</v>
      </c>
      <c r="M146" s="120">
        <v>90436367</v>
      </c>
      <c r="N146" s="121">
        <v>90436367</v>
      </c>
      <c r="O146" s="117" t="s">
        <v>63</v>
      </c>
      <c r="P146" s="117" t="s">
        <v>64</v>
      </c>
      <c r="Q146" s="142" t="s">
        <v>160</v>
      </c>
      <c r="S146" s="122" t="s">
        <v>649</v>
      </c>
      <c r="T146" s="125" t="s">
        <v>650</v>
      </c>
      <c r="U146" s="124">
        <v>44216</v>
      </c>
      <c r="V146" s="125" t="s">
        <v>651</v>
      </c>
      <c r="W146" s="126" t="s">
        <v>502</v>
      </c>
      <c r="X146" s="185">
        <v>88826221</v>
      </c>
      <c r="Y146" s="194">
        <v>0</v>
      </c>
      <c r="Z146" s="185">
        <v>88826221</v>
      </c>
      <c r="AA146" s="125" t="s">
        <v>652</v>
      </c>
      <c r="AB146" s="126">
        <v>3721</v>
      </c>
      <c r="AC146" s="125" t="s">
        <v>496</v>
      </c>
      <c r="AD146" s="127">
        <v>44217</v>
      </c>
      <c r="AE146" s="127">
        <v>44550</v>
      </c>
      <c r="AF146" s="125" t="s">
        <v>624</v>
      </c>
      <c r="AG146" s="125" t="s">
        <v>113</v>
      </c>
    </row>
    <row r="147" spans="1:33" ht="272.45" customHeight="1" x14ac:dyDescent="0.35">
      <c r="A147" s="116">
        <v>119</v>
      </c>
      <c r="B147" s="130" t="s">
        <v>158</v>
      </c>
      <c r="C147" s="139" t="s">
        <v>113</v>
      </c>
      <c r="D147" s="140">
        <v>80101706</v>
      </c>
      <c r="E147" s="141" t="s">
        <v>325</v>
      </c>
      <c r="F147" s="140" t="s">
        <v>59</v>
      </c>
      <c r="G147" s="117">
        <v>1</v>
      </c>
      <c r="H147" s="117" t="s">
        <v>86</v>
      </c>
      <c r="I147" s="118">
        <v>11.2</v>
      </c>
      <c r="J147" s="119" t="s">
        <v>87</v>
      </c>
      <c r="K147" s="117" t="s">
        <v>95</v>
      </c>
      <c r="L147" s="117" t="s">
        <v>159</v>
      </c>
      <c r="M147" s="120">
        <v>90436367</v>
      </c>
      <c r="N147" s="121">
        <v>90436367</v>
      </c>
      <c r="O147" s="117" t="s">
        <v>63</v>
      </c>
      <c r="P147" s="117" t="s">
        <v>64</v>
      </c>
      <c r="Q147" s="142" t="s">
        <v>160</v>
      </c>
      <c r="S147" s="122" t="s">
        <v>653</v>
      </c>
      <c r="T147" s="125" t="s">
        <v>654</v>
      </c>
      <c r="U147" s="124">
        <v>44215</v>
      </c>
      <c r="V147" s="125" t="s">
        <v>651</v>
      </c>
      <c r="W147" s="126" t="s">
        <v>502</v>
      </c>
      <c r="X147" s="185">
        <v>88826221</v>
      </c>
      <c r="Y147" s="194">
        <v>0</v>
      </c>
      <c r="Z147" s="185">
        <v>88826221</v>
      </c>
      <c r="AA147" s="125" t="s">
        <v>652</v>
      </c>
      <c r="AB147" s="126">
        <v>4021</v>
      </c>
      <c r="AC147" s="125" t="s">
        <v>496</v>
      </c>
      <c r="AD147" s="127">
        <v>44216</v>
      </c>
      <c r="AE147" s="127">
        <v>44550</v>
      </c>
      <c r="AF147" s="125" t="s">
        <v>624</v>
      </c>
      <c r="AG147" s="125" t="s">
        <v>113</v>
      </c>
    </row>
    <row r="148" spans="1:33" s="25" customFormat="1" ht="272.45" customHeight="1" x14ac:dyDescent="0.35">
      <c r="A148" s="116">
        <v>120</v>
      </c>
      <c r="B148" s="130" t="s">
        <v>173</v>
      </c>
      <c r="C148" s="139" t="s">
        <v>113</v>
      </c>
      <c r="D148" s="140">
        <v>80101706</v>
      </c>
      <c r="E148" s="141" t="s">
        <v>326</v>
      </c>
      <c r="F148" s="140" t="s">
        <v>59</v>
      </c>
      <c r="G148" s="117">
        <v>1</v>
      </c>
      <c r="H148" s="117" t="s">
        <v>86</v>
      </c>
      <c r="I148" s="118">
        <v>11.2</v>
      </c>
      <c r="J148" s="119" t="s">
        <v>87</v>
      </c>
      <c r="K148" s="117" t="s">
        <v>95</v>
      </c>
      <c r="L148" s="117" t="s">
        <v>175</v>
      </c>
      <c r="M148" s="120">
        <v>107210729</v>
      </c>
      <c r="N148" s="121">
        <v>107210729</v>
      </c>
      <c r="O148" s="117" t="s">
        <v>63</v>
      </c>
      <c r="P148" s="117" t="s">
        <v>64</v>
      </c>
      <c r="Q148" s="142" t="s">
        <v>160</v>
      </c>
      <c r="R148" s="24"/>
      <c r="S148" s="250" t="s">
        <v>1105</v>
      </c>
      <c r="T148" s="251" t="s">
        <v>1106</v>
      </c>
      <c r="U148" s="252">
        <v>44224</v>
      </c>
      <c r="V148" s="125" t="s">
        <v>1107</v>
      </c>
      <c r="W148" s="126" t="s">
        <v>502</v>
      </c>
      <c r="X148" s="185">
        <v>103062700</v>
      </c>
      <c r="Y148" s="194">
        <v>0</v>
      </c>
      <c r="Z148" s="185">
        <v>103062700</v>
      </c>
      <c r="AA148" s="125" t="s">
        <v>1108</v>
      </c>
      <c r="AB148" s="126">
        <v>18921</v>
      </c>
      <c r="AC148" s="125" t="s">
        <v>508</v>
      </c>
      <c r="AD148" s="127">
        <v>44225</v>
      </c>
      <c r="AE148" s="127">
        <v>44551</v>
      </c>
      <c r="AF148" s="125" t="s">
        <v>624</v>
      </c>
      <c r="AG148" s="125" t="s">
        <v>113</v>
      </c>
    </row>
    <row r="149" spans="1:33" s="25" customFormat="1" ht="272.45" customHeight="1" x14ac:dyDescent="0.35">
      <c r="A149" s="116">
        <v>121</v>
      </c>
      <c r="B149" s="130" t="s">
        <v>173</v>
      </c>
      <c r="C149" s="139" t="s">
        <v>113</v>
      </c>
      <c r="D149" s="140">
        <v>80101706</v>
      </c>
      <c r="E149" s="141" t="s">
        <v>327</v>
      </c>
      <c r="F149" s="140" t="s">
        <v>59</v>
      </c>
      <c r="G149" s="117">
        <v>1</v>
      </c>
      <c r="H149" s="117" t="s">
        <v>86</v>
      </c>
      <c r="I149" s="118">
        <v>11.2</v>
      </c>
      <c r="J149" s="119" t="s">
        <v>87</v>
      </c>
      <c r="K149" s="117" t="s">
        <v>95</v>
      </c>
      <c r="L149" s="117" t="s">
        <v>175</v>
      </c>
      <c r="M149" s="120">
        <v>107210729</v>
      </c>
      <c r="N149" s="121">
        <v>107210729</v>
      </c>
      <c r="O149" s="117" t="s">
        <v>63</v>
      </c>
      <c r="P149" s="117" t="s">
        <v>64</v>
      </c>
      <c r="Q149" s="142" t="s">
        <v>160</v>
      </c>
      <c r="R149" s="24"/>
      <c r="S149" s="250" t="s">
        <v>1109</v>
      </c>
      <c r="T149" s="251" t="s">
        <v>1110</v>
      </c>
      <c r="U149" s="252">
        <v>44224</v>
      </c>
      <c r="V149" s="125" t="s">
        <v>1111</v>
      </c>
      <c r="W149" s="126" t="s">
        <v>502</v>
      </c>
      <c r="X149" s="185">
        <v>103062700</v>
      </c>
      <c r="Y149" s="194">
        <v>0</v>
      </c>
      <c r="Z149" s="185">
        <v>103062700</v>
      </c>
      <c r="AA149" s="125" t="s">
        <v>1108</v>
      </c>
      <c r="AB149" s="126">
        <v>19021</v>
      </c>
      <c r="AC149" s="125" t="s">
        <v>508</v>
      </c>
      <c r="AD149" s="127">
        <v>44225</v>
      </c>
      <c r="AE149" s="127">
        <v>44551</v>
      </c>
      <c r="AF149" s="125" t="s">
        <v>624</v>
      </c>
      <c r="AG149" s="125" t="s">
        <v>113</v>
      </c>
    </row>
    <row r="150" spans="1:33" s="25" customFormat="1" ht="272.45" customHeight="1" x14ac:dyDescent="0.35">
      <c r="A150" s="116">
        <v>122</v>
      </c>
      <c r="B150" s="130" t="s">
        <v>158</v>
      </c>
      <c r="C150" s="139" t="s">
        <v>113</v>
      </c>
      <c r="D150" s="140">
        <v>80101706</v>
      </c>
      <c r="E150" s="141" t="s">
        <v>328</v>
      </c>
      <c r="F150" s="140" t="s">
        <v>59</v>
      </c>
      <c r="G150" s="117">
        <v>1</v>
      </c>
      <c r="H150" s="117" t="s">
        <v>86</v>
      </c>
      <c r="I150" s="118">
        <v>11.2</v>
      </c>
      <c r="J150" s="119" t="s">
        <v>87</v>
      </c>
      <c r="K150" s="117" t="s">
        <v>95</v>
      </c>
      <c r="L150" s="117" t="s">
        <v>159</v>
      </c>
      <c r="M150" s="120">
        <v>40705280</v>
      </c>
      <c r="N150" s="121">
        <v>40705280</v>
      </c>
      <c r="O150" s="117" t="s">
        <v>63</v>
      </c>
      <c r="P150" s="117" t="s">
        <v>64</v>
      </c>
      <c r="Q150" s="142" t="s">
        <v>160</v>
      </c>
      <c r="R150" s="24"/>
      <c r="S150" s="250" t="s">
        <v>1112</v>
      </c>
      <c r="T150" s="251" t="s">
        <v>1113</v>
      </c>
      <c r="U150" s="252">
        <v>44217</v>
      </c>
      <c r="V150" s="125" t="s">
        <v>1114</v>
      </c>
      <c r="W150" s="126" t="s">
        <v>502</v>
      </c>
      <c r="X150" s="185">
        <v>39978400</v>
      </c>
      <c r="Y150" s="194">
        <v>0</v>
      </c>
      <c r="Z150" s="185">
        <v>39978400</v>
      </c>
      <c r="AA150" s="125" t="s">
        <v>1115</v>
      </c>
      <c r="AB150" s="126">
        <v>4221</v>
      </c>
      <c r="AC150" s="125" t="s">
        <v>496</v>
      </c>
      <c r="AD150" s="127">
        <v>44217</v>
      </c>
      <c r="AE150" s="127">
        <v>44550</v>
      </c>
      <c r="AF150" s="125" t="s">
        <v>1116</v>
      </c>
      <c r="AG150" s="125" t="s">
        <v>113</v>
      </c>
    </row>
    <row r="151" spans="1:33" s="25" customFormat="1" ht="272.45" customHeight="1" x14ac:dyDescent="0.35">
      <c r="A151" s="116">
        <v>123</v>
      </c>
      <c r="B151" s="130" t="s">
        <v>158</v>
      </c>
      <c r="C151" s="139" t="s">
        <v>113</v>
      </c>
      <c r="D151" s="140">
        <v>80101706</v>
      </c>
      <c r="E151" s="141" t="s">
        <v>329</v>
      </c>
      <c r="F151" s="140" t="s">
        <v>59</v>
      </c>
      <c r="G151" s="117">
        <v>1</v>
      </c>
      <c r="H151" s="117" t="s">
        <v>86</v>
      </c>
      <c r="I151" s="118">
        <v>11.2</v>
      </c>
      <c r="J151" s="119" t="s">
        <v>87</v>
      </c>
      <c r="K151" s="117" t="s">
        <v>95</v>
      </c>
      <c r="L151" s="117" t="s">
        <v>159</v>
      </c>
      <c r="M151" s="120">
        <v>46520320</v>
      </c>
      <c r="N151" s="121">
        <v>46520320</v>
      </c>
      <c r="O151" s="117" t="s">
        <v>63</v>
      </c>
      <c r="P151" s="117" t="s">
        <v>64</v>
      </c>
      <c r="Q151" s="142" t="s">
        <v>160</v>
      </c>
      <c r="R151" s="24"/>
      <c r="S151" s="122" t="s">
        <v>655</v>
      </c>
      <c r="T151" s="125" t="s">
        <v>656</v>
      </c>
      <c r="U151" s="124">
        <v>44210</v>
      </c>
      <c r="V151" s="125" t="s">
        <v>657</v>
      </c>
      <c r="W151" s="126" t="s">
        <v>502</v>
      </c>
      <c r="X151" s="185">
        <v>46520320</v>
      </c>
      <c r="Y151" s="194">
        <v>0</v>
      </c>
      <c r="Z151" s="185">
        <v>46520320</v>
      </c>
      <c r="AA151" s="125" t="s">
        <v>658</v>
      </c>
      <c r="AB151" s="126">
        <v>19121</v>
      </c>
      <c r="AC151" s="125" t="s">
        <v>496</v>
      </c>
      <c r="AD151" s="127">
        <v>44211</v>
      </c>
      <c r="AE151" s="127">
        <v>44550</v>
      </c>
      <c r="AF151" s="125" t="s">
        <v>624</v>
      </c>
      <c r="AG151" s="125" t="s">
        <v>113</v>
      </c>
    </row>
    <row r="152" spans="1:33" s="25" customFormat="1" ht="272.45" customHeight="1" x14ac:dyDescent="0.35">
      <c r="A152" s="116">
        <v>124</v>
      </c>
      <c r="B152" s="130" t="s">
        <v>158</v>
      </c>
      <c r="C152" s="139" t="s">
        <v>113</v>
      </c>
      <c r="D152" s="140">
        <v>80101706</v>
      </c>
      <c r="E152" s="141" t="s">
        <v>330</v>
      </c>
      <c r="F152" s="140" t="s">
        <v>59</v>
      </c>
      <c r="G152" s="117">
        <v>1</v>
      </c>
      <c r="H152" s="117" t="s">
        <v>86</v>
      </c>
      <c r="I152" s="118">
        <v>11.2</v>
      </c>
      <c r="J152" s="119" t="s">
        <v>87</v>
      </c>
      <c r="K152" s="117" t="s">
        <v>95</v>
      </c>
      <c r="L152" s="117" t="s">
        <v>159</v>
      </c>
      <c r="M152" s="120">
        <v>24911631</v>
      </c>
      <c r="N152" s="121">
        <v>24911631</v>
      </c>
      <c r="O152" s="117" t="s">
        <v>63</v>
      </c>
      <c r="P152" s="117" t="s">
        <v>64</v>
      </c>
      <c r="Q152" s="142" t="s">
        <v>160</v>
      </c>
      <c r="R152" s="24"/>
      <c r="S152" s="122" t="s">
        <v>659</v>
      </c>
      <c r="T152" s="125" t="s">
        <v>660</v>
      </c>
      <c r="U152" s="124">
        <v>44210</v>
      </c>
      <c r="V152" s="125" t="s">
        <v>661</v>
      </c>
      <c r="W152" s="126" t="s">
        <v>494</v>
      </c>
      <c r="X152" s="185">
        <v>24911631</v>
      </c>
      <c r="Y152" s="194">
        <v>0</v>
      </c>
      <c r="Z152" s="185">
        <v>24911631</v>
      </c>
      <c r="AA152" s="125" t="s">
        <v>662</v>
      </c>
      <c r="AB152" s="126">
        <v>4321</v>
      </c>
      <c r="AC152" s="125" t="s">
        <v>496</v>
      </c>
      <c r="AD152" s="127">
        <v>44211</v>
      </c>
      <c r="AE152" s="127">
        <v>44550</v>
      </c>
      <c r="AF152" s="125" t="s">
        <v>624</v>
      </c>
      <c r="AG152" s="125" t="s">
        <v>113</v>
      </c>
    </row>
    <row r="153" spans="1:33" s="25" customFormat="1" ht="272.45" customHeight="1" x14ac:dyDescent="0.35">
      <c r="A153" s="116">
        <v>125</v>
      </c>
      <c r="B153" s="130" t="s">
        <v>197</v>
      </c>
      <c r="C153" s="139" t="s">
        <v>113</v>
      </c>
      <c r="D153" s="140">
        <v>80101706</v>
      </c>
      <c r="E153" s="141" t="s">
        <v>331</v>
      </c>
      <c r="F153" s="140" t="s">
        <v>59</v>
      </c>
      <c r="G153" s="117">
        <v>1</v>
      </c>
      <c r="H153" s="117" t="s">
        <v>86</v>
      </c>
      <c r="I153" s="118">
        <v>11.1</v>
      </c>
      <c r="J153" s="119" t="s">
        <v>87</v>
      </c>
      <c r="K153" s="117" t="s">
        <v>95</v>
      </c>
      <c r="L153" s="117" t="s">
        <v>159</v>
      </c>
      <c r="M153" s="120">
        <v>122049694</v>
      </c>
      <c r="N153" s="121">
        <v>122049694</v>
      </c>
      <c r="O153" s="117" t="s">
        <v>63</v>
      </c>
      <c r="P153" s="117" t="s">
        <v>64</v>
      </c>
      <c r="Q153" s="142" t="s">
        <v>160</v>
      </c>
      <c r="R153" s="24"/>
      <c r="S153" s="122" t="s">
        <v>663</v>
      </c>
      <c r="T153" s="125" t="s">
        <v>664</v>
      </c>
      <c r="U153" s="124">
        <v>44214</v>
      </c>
      <c r="V153" s="125" t="s">
        <v>665</v>
      </c>
      <c r="W153" s="126" t="s">
        <v>502</v>
      </c>
      <c r="X153" s="185">
        <v>122049694</v>
      </c>
      <c r="Y153" s="194">
        <v>-11973894</v>
      </c>
      <c r="Z153" s="185">
        <v>110075800</v>
      </c>
      <c r="AA153" s="125" t="s">
        <v>666</v>
      </c>
      <c r="AB153" s="126"/>
      <c r="AC153" s="125" t="s">
        <v>496</v>
      </c>
      <c r="AD153" s="127">
        <v>44215</v>
      </c>
      <c r="AE153" s="127">
        <v>44550</v>
      </c>
      <c r="AF153" s="125" t="s">
        <v>624</v>
      </c>
      <c r="AG153" s="125" t="s">
        <v>113</v>
      </c>
    </row>
    <row r="154" spans="1:33" s="25" customFormat="1" ht="272.45" customHeight="1" x14ac:dyDescent="0.35">
      <c r="A154" s="116">
        <v>126</v>
      </c>
      <c r="B154" s="130" t="s">
        <v>197</v>
      </c>
      <c r="C154" s="139" t="s">
        <v>113</v>
      </c>
      <c r="D154" s="140">
        <v>80101706</v>
      </c>
      <c r="E154" s="141" t="s">
        <v>332</v>
      </c>
      <c r="F154" s="140" t="s">
        <v>59</v>
      </c>
      <c r="G154" s="117">
        <v>1</v>
      </c>
      <c r="H154" s="117" t="s">
        <v>86</v>
      </c>
      <c r="I154" s="118">
        <v>11.1</v>
      </c>
      <c r="J154" s="119" t="s">
        <v>87</v>
      </c>
      <c r="K154" s="117" t="s">
        <v>95</v>
      </c>
      <c r="L154" s="117" t="s">
        <v>159</v>
      </c>
      <c r="M154" s="120">
        <v>102562768</v>
      </c>
      <c r="N154" s="121">
        <v>102562768</v>
      </c>
      <c r="O154" s="117" t="s">
        <v>63</v>
      </c>
      <c r="P154" s="117" t="s">
        <v>64</v>
      </c>
      <c r="Q154" s="142" t="s">
        <v>160</v>
      </c>
      <c r="R154" s="24"/>
      <c r="S154" s="122" t="s">
        <v>667</v>
      </c>
      <c r="T154" s="125" t="s">
        <v>668</v>
      </c>
      <c r="U154" s="124">
        <v>44214</v>
      </c>
      <c r="V154" s="125" t="s">
        <v>669</v>
      </c>
      <c r="W154" s="126" t="s">
        <v>502</v>
      </c>
      <c r="X154" s="185">
        <v>102562768</v>
      </c>
      <c r="Y154" s="194">
        <v>0</v>
      </c>
      <c r="Z154" s="185">
        <v>102562768</v>
      </c>
      <c r="AA154" s="125" t="s">
        <v>670</v>
      </c>
      <c r="AB154" s="126">
        <v>4621</v>
      </c>
      <c r="AC154" s="125" t="s">
        <v>496</v>
      </c>
      <c r="AD154" s="127">
        <v>44215</v>
      </c>
      <c r="AE154" s="127">
        <v>44550</v>
      </c>
      <c r="AF154" s="125" t="s">
        <v>624</v>
      </c>
      <c r="AG154" s="125" t="s">
        <v>113</v>
      </c>
    </row>
    <row r="155" spans="1:33" s="25" customFormat="1" ht="272.45" customHeight="1" x14ac:dyDescent="0.35">
      <c r="A155" s="116">
        <v>127</v>
      </c>
      <c r="B155" s="130" t="s">
        <v>197</v>
      </c>
      <c r="C155" s="139" t="s">
        <v>113</v>
      </c>
      <c r="D155" s="140">
        <v>80101706</v>
      </c>
      <c r="E155" s="141" t="s">
        <v>333</v>
      </c>
      <c r="F155" s="140" t="s">
        <v>59</v>
      </c>
      <c r="G155" s="117">
        <v>1</v>
      </c>
      <c r="H155" s="117" t="s">
        <v>86</v>
      </c>
      <c r="I155" s="118">
        <v>11.1</v>
      </c>
      <c r="J155" s="119" t="s">
        <v>87</v>
      </c>
      <c r="K155" s="117" t="s">
        <v>95</v>
      </c>
      <c r="L155" s="117" t="s">
        <v>159</v>
      </c>
      <c r="M155" s="120">
        <v>102562768</v>
      </c>
      <c r="N155" s="121">
        <v>102562768</v>
      </c>
      <c r="O155" s="117" t="s">
        <v>63</v>
      </c>
      <c r="P155" s="117" t="s">
        <v>64</v>
      </c>
      <c r="Q155" s="142" t="s">
        <v>160</v>
      </c>
      <c r="R155" s="24"/>
      <c r="S155" s="122" t="s">
        <v>671</v>
      </c>
      <c r="T155" s="125" t="s">
        <v>672</v>
      </c>
      <c r="U155" s="124">
        <v>44214</v>
      </c>
      <c r="V155" s="125" t="s">
        <v>669</v>
      </c>
      <c r="W155" s="126" t="s">
        <v>502</v>
      </c>
      <c r="X155" s="185">
        <v>102562768</v>
      </c>
      <c r="Y155" s="194">
        <v>0</v>
      </c>
      <c r="Z155" s="185">
        <v>102562768</v>
      </c>
      <c r="AA155" s="125" t="s">
        <v>670</v>
      </c>
      <c r="AB155" s="126">
        <v>4721</v>
      </c>
      <c r="AC155" s="125" t="s">
        <v>496</v>
      </c>
      <c r="AD155" s="127">
        <v>44215</v>
      </c>
      <c r="AE155" s="127">
        <v>44550</v>
      </c>
      <c r="AF155" s="125" t="s">
        <v>624</v>
      </c>
      <c r="AG155" s="125" t="s">
        <v>113</v>
      </c>
    </row>
    <row r="156" spans="1:33" s="25" customFormat="1" ht="272.45" customHeight="1" x14ac:dyDescent="0.35">
      <c r="A156" s="116">
        <v>128</v>
      </c>
      <c r="B156" s="130" t="s">
        <v>197</v>
      </c>
      <c r="C156" s="139" t="s">
        <v>113</v>
      </c>
      <c r="D156" s="140">
        <v>80101706</v>
      </c>
      <c r="E156" s="141" t="s">
        <v>334</v>
      </c>
      <c r="F156" s="140" t="s">
        <v>59</v>
      </c>
      <c r="G156" s="117">
        <v>1</v>
      </c>
      <c r="H156" s="117" t="s">
        <v>86</v>
      </c>
      <c r="I156" s="118">
        <v>11.1</v>
      </c>
      <c r="J156" s="119" t="s">
        <v>87</v>
      </c>
      <c r="K156" s="117" t="s">
        <v>95</v>
      </c>
      <c r="L156" s="117" t="s">
        <v>159</v>
      </c>
      <c r="M156" s="120">
        <v>102562768</v>
      </c>
      <c r="N156" s="121">
        <v>102562768</v>
      </c>
      <c r="O156" s="117" t="s">
        <v>63</v>
      </c>
      <c r="P156" s="117" t="s">
        <v>64</v>
      </c>
      <c r="Q156" s="142" t="s">
        <v>160</v>
      </c>
      <c r="R156" s="24"/>
      <c r="S156" s="122" t="s">
        <v>673</v>
      </c>
      <c r="T156" s="125" t="s">
        <v>674</v>
      </c>
      <c r="U156" s="124">
        <v>44214</v>
      </c>
      <c r="V156" s="125" t="s">
        <v>669</v>
      </c>
      <c r="W156" s="126" t="s">
        <v>502</v>
      </c>
      <c r="X156" s="185">
        <v>102562768</v>
      </c>
      <c r="Y156" s="194">
        <v>0</v>
      </c>
      <c r="Z156" s="185">
        <v>102562768</v>
      </c>
      <c r="AA156" s="125" t="s">
        <v>670</v>
      </c>
      <c r="AB156" s="126">
        <v>4821</v>
      </c>
      <c r="AC156" s="125" t="s">
        <v>496</v>
      </c>
      <c r="AD156" s="127">
        <v>44215</v>
      </c>
      <c r="AE156" s="127">
        <v>44550</v>
      </c>
      <c r="AF156" s="125" t="s">
        <v>624</v>
      </c>
      <c r="AG156" s="125" t="s">
        <v>113</v>
      </c>
    </row>
    <row r="157" spans="1:33" s="25" customFormat="1" ht="272.45" customHeight="1" x14ac:dyDescent="0.35">
      <c r="A157" s="116">
        <v>129</v>
      </c>
      <c r="B157" s="130" t="s">
        <v>197</v>
      </c>
      <c r="C157" s="139" t="s">
        <v>113</v>
      </c>
      <c r="D157" s="140">
        <v>80101706</v>
      </c>
      <c r="E157" s="141" t="s">
        <v>335</v>
      </c>
      <c r="F157" s="140" t="s">
        <v>59</v>
      </c>
      <c r="G157" s="117">
        <v>1</v>
      </c>
      <c r="H157" s="117" t="s">
        <v>86</v>
      </c>
      <c r="I157" s="118">
        <v>11.1</v>
      </c>
      <c r="J157" s="119" t="s">
        <v>87</v>
      </c>
      <c r="K157" s="117" t="s">
        <v>95</v>
      </c>
      <c r="L157" s="117" t="s">
        <v>159</v>
      </c>
      <c r="M157" s="120">
        <v>102562768</v>
      </c>
      <c r="N157" s="121">
        <v>102562768</v>
      </c>
      <c r="O157" s="117" t="s">
        <v>63</v>
      </c>
      <c r="P157" s="117" t="s">
        <v>64</v>
      </c>
      <c r="Q157" s="142" t="s">
        <v>160</v>
      </c>
      <c r="R157" s="24"/>
      <c r="S157" s="122" t="s">
        <v>675</v>
      </c>
      <c r="T157" s="125" t="s">
        <v>676</v>
      </c>
      <c r="U157" s="124">
        <v>44214</v>
      </c>
      <c r="V157" s="125" t="s">
        <v>669</v>
      </c>
      <c r="W157" s="126" t="s">
        <v>502</v>
      </c>
      <c r="X157" s="185">
        <v>102562768</v>
      </c>
      <c r="Y157" s="194">
        <v>0</v>
      </c>
      <c r="Z157" s="185">
        <v>102562768</v>
      </c>
      <c r="AA157" s="125" t="s">
        <v>670</v>
      </c>
      <c r="AB157" s="126">
        <v>4921</v>
      </c>
      <c r="AC157" s="125" t="s">
        <v>496</v>
      </c>
      <c r="AD157" s="127">
        <v>44215</v>
      </c>
      <c r="AE157" s="127">
        <v>44550</v>
      </c>
      <c r="AF157" s="125" t="s">
        <v>624</v>
      </c>
      <c r="AG157" s="125" t="s">
        <v>113</v>
      </c>
    </row>
    <row r="158" spans="1:33" s="25" customFormat="1" ht="272.45" customHeight="1" x14ac:dyDescent="0.35">
      <c r="A158" s="116">
        <v>130</v>
      </c>
      <c r="B158" s="130" t="s">
        <v>197</v>
      </c>
      <c r="C158" s="139" t="s">
        <v>113</v>
      </c>
      <c r="D158" s="140">
        <v>80101706</v>
      </c>
      <c r="E158" s="141" t="s">
        <v>336</v>
      </c>
      <c r="F158" s="140" t="s">
        <v>59</v>
      </c>
      <c r="G158" s="117">
        <v>1</v>
      </c>
      <c r="H158" s="117" t="s">
        <v>86</v>
      </c>
      <c r="I158" s="118">
        <v>11.1</v>
      </c>
      <c r="J158" s="119" t="s">
        <v>87</v>
      </c>
      <c r="K158" s="117" t="s">
        <v>95</v>
      </c>
      <c r="L158" s="117" t="s">
        <v>159</v>
      </c>
      <c r="M158" s="120">
        <v>102562768</v>
      </c>
      <c r="N158" s="121">
        <v>102562768</v>
      </c>
      <c r="O158" s="117" t="s">
        <v>63</v>
      </c>
      <c r="P158" s="117" t="s">
        <v>64</v>
      </c>
      <c r="Q158" s="142" t="s">
        <v>160</v>
      </c>
      <c r="R158" s="24"/>
      <c r="S158" s="122" t="s">
        <v>677</v>
      </c>
      <c r="T158" s="125" t="s">
        <v>678</v>
      </c>
      <c r="U158" s="124">
        <v>44214</v>
      </c>
      <c r="V158" s="125" t="s">
        <v>669</v>
      </c>
      <c r="W158" s="126" t="s">
        <v>502</v>
      </c>
      <c r="X158" s="185">
        <v>102562768</v>
      </c>
      <c r="Y158" s="194">
        <v>0</v>
      </c>
      <c r="Z158" s="185">
        <v>102562768</v>
      </c>
      <c r="AA158" s="125" t="s">
        <v>670</v>
      </c>
      <c r="AB158" s="126">
        <v>5021</v>
      </c>
      <c r="AC158" s="125" t="s">
        <v>496</v>
      </c>
      <c r="AD158" s="127">
        <v>44215</v>
      </c>
      <c r="AE158" s="127">
        <v>44550</v>
      </c>
      <c r="AF158" s="125" t="s">
        <v>624</v>
      </c>
      <c r="AG158" s="125" t="s">
        <v>113</v>
      </c>
    </row>
    <row r="159" spans="1:33" s="25" customFormat="1" ht="272.45" customHeight="1" x14ac:dyDescent="0.35">
      <c r="A159" s="116">
        <v>131</v>
      </c>
      <c r="B159" s="130" t="s">
        <v>197</v>
      </c>
      <c r="C159" s="139" t="s">
        <v>113</v>
      </c>
      <c r="D159" s="140">
        <v>80101706</v>
      </c>
      <c r="E159" s="141" t="s">
        <v>337</v>
      </c>
      <c r="F159" s="140" t="s">
        <v>59</v>
      </c>
      <c r="G159" s="117">
        <v>1</v>
      </c>
      <c r="H159" s="117" t="s">
        <v>86</v>
      </c>
      <c r="I159" s="118">
        <v>11.1</v>
      </c>
      <c r="J159" s="119" t="s">
        <v>87</v>
      </c>
      <c r="K159" s="117" t="s">
        <v>95</v>
      </c>
      <c r="L159" s="117" t="s">
        <v>159</v>
      </c>
      <c r="M159" s="120">
        <v>102562768</v>
      </c>
      <c r="N159" s="121">
        <v>102562768</v>
      </c>
      <c r="O159" s="117" t="s">
        <v>63</v>
      </c>
      <c r="P159" s="117" t="s">
        <v>64</v>
      </c>
      <c r="Q159" s="142" t="s">
        <v>160</v>
      </c>
      <c r="R159" s="24"/>
      <c r="S159" s="122" t="s">
        <v>679</v>
      </c>
      <c r="T159" s="125" t="s">
        <v>680</v>
      </c>
      <c r="U159" s="124">
        <v>44214</v>
      </c>
      <c r="V159" s="125" t="s">
        <v>669</v>
      </c>
      <c r="W159" s="126" t="s">
        <v>502</v>
      </c>
      <c r="X159" s="185">
        <v>102562768</v>
      </c>
      <c r="Y159" s="194">
        <v>0</v>
      </c>
      <c r="Z159" s="185">
        <v>102562768</v>
      </c>
      <c r="AA159" s="125" t="s">
        <v>670</v>
      </c>
      <c r="AB159" s="126">
        <v>5421</v>
      </c>
      <c r="AC159" s="125" t="s">
        <v>496</v>
      </c>
      <c r="AD159" s="127">
        <v>44215</v>
      </c>
      <c r="AE159" s="127">
        <v>44550</v>
      </c>
      <c r="AF159" s="125" t="s">
        <v>624</v>
      </c>
      <c r="AG159" s="125" t="s">
        <v>113</v>
      </c>
    </row>
    <row r="160" spans="1:33" s="25" customFormat="1" ht="272.45" customHeight="1" x14ac:dyDescent="0.35">
      <c r="A160" s="116">
        <v>132</v>
      </c>
      <c r="B160" s="130" t="s">
        <v>197</v>
      </c>
      <c r="C160" s="139" t="s">
        <v>113</v>
      </c>
      <c r="D160" s="140">
        <v>80101706</v>
      </c>
      <c r="E160" s="141" t="s">
        <v>338</v>
      </c>
      <c r="F160" s="140" t="s">
        <v>59</v>
      </c>
      <c r="G160" s="117">
        <v>1</v>
      </c>
      <c r="H160" s="117" t="s">
        <v>86</v>
      </c>
      <c r="I160" s="118">
        <v>11.1</v>
      </c>
      <c r="J160" s="119" t="s">
        <v>87</v>
      </c>
      <c r="K160" s="117" t="s">
        <v>95</v>
      </c>
      <c r="L160" s="117" t="s">
        <v>159</v>
      </c>
      <c r="M160" s="120">
        <v>102562768</v>
      </c>
      <c r="N160" s="121">
        <v>102562768</v>
      </c>
      <c r="O160" s="117" t="s">
        <v>63</v>
      </c>
      <c r="P160" s="117" t="s">
        <v>64</v>
      </c>
      <c r="Q160" s="142" t="s">
        <v>160</v>
      </c>
      <c r="R160" s="24"/>
      <c r="S160" s="122" t="s">
        <v>681</v>
      </c>
      <c r="T160" s="125" t="s">
        <v>682</v>
      </c>
      <c r="U160" s="124">
        <v>44214</v>
      </c>
      <c r="V160" s="125" t="s">
        <v>669</v>
      </c>
      <c r="W160" s="126" t="s">
        <v>502</v>
      </c>
      <c r="X160" s="185">
        <v>102562768</v>
      </c>
      <c r="Y160" s="194">
        <v>0</v>
      </c>
      <c r="Z160" s="185">
        <v>102562768</v>
      </c>
      <c r="AA160" s="125" t="s">
        <v>670</v>
      </c>
      <c r="AB160" s="126">
        <v>5521</v>
      </c>
      <c r="AC160" s="125" t="s">
        <v>496</v>
      </c>
      <c r="AD160" s="127">
        <v>44215</v>
      </c>
      <c r="AE160" s="127">
        <v>44550</v>
      </c>
      <c r="AF160" s="125" t="s">
        <v>624</v>
      </c>
      <c r="AG160" s="125" t="s">
        <v>113</v>
      </c>
    </row>
    <row r="161" spans="1:33" s="25" customFormat="1" ht="272.45" customHeight="1" x14ac:dyDescent="0.35">
      <c r="A161" s="116">
        <v>133</v>
      </c>
      <c r="B161" s="130" t="s">
        <v>197</v>
      </c>
      <c r="C161" s="139" t="s">
        <v>113</v>
      </c>
      <c r="D161" s="140">
        <v>80101706</v>
      </c>
      <c r="E161" s="141" t="s">
        <v>339</v>
      </c>
      <c r="F161" s="140" t="s">
        <v>59</v>
      </c>
      <c r="G161" s="117">
        <v>1</v>
      </c>
      <c r="H161" s="117" t="s">
        <v>86</v>
      </c>
      <c r="I161" s="118">
        <v>11.1</v>
      </c>
      <c r="J161" s="119" t="s">
        <v>87</v>
      </c>
      <c r="K161" s="117" t="s">
        <v>95</v>
      </c>
      <c r="L161" s="117" t="s">
        <v>159</v>
      </c>
      <c r="M161" s="120">
        <v>102562768</v>
      </c>
      <c r="N161" s="121">
        <v>102562768</v>
      </c>
      <c r="O161" s="117" t="s">
        <v>63</v>
      </c>
      <c r="P161" s="117" t="s">
        <v>64</v>
      </c>
      <c r="Q161" s="142" t="s">
        <v>160</v>
      </c>
      <c r="R161" s="61"/>
      <c r="S161" s="122" t="s">
        <v>683</v>
      </c>
      <c r="T161" s="125" t="s">
        <v>684</v>
      </c>
      <c r="U161" s="124">
        <v>44214</v>
      </c>
      <c r="V161" s="125" t="s">
        <v>669</v>
      </c>
      <c r="W161" s="126" t="s">
        <v>502</v>
      </c>
      <c r="X161" s="185">
        <v>102562768</v>
      </c>
      <c r="Y161" s="194">
        <v>0</v>
      </c>
      <c r="Z161" s="185">
        <v>102562768</v>
      </c>
      <c r="AA161" s="125" t="s">
        <v>670</v>
      </c>
      <c r="AB161" s="126">
        <v>5721</v>
      </c>
      <c r="AC161" s="125" t="s">
        <v>496</v>
      </c>
      <c r="AD161" s="127">
        <v>44215</v>
      </c>
      <c r="AE161" s="127">
        <v>44550</v>
      </c>
      <c r="AF161" s="125" t="s">
        <v>624</v>
      </c>
      <c r="AG161" s="125" t="s">
        <v>113</v>
      </c>
    </row>
    <row r="162" spans="1:33" s="25" customFormat="1" ht="272.45" customHeight="1" x14ac:dyDescent="0.35">
      <c r="A162" s="116">
        <v>134</v>
      </c>
      <c r="B162" s="130" t="s">
        <v>197</v>
      </c>
      <c r="C162" s="139" t="s">
        <v>113</v>
      </c>
      <c r="D162" s="140">
        <v>80101706</v>
      </c>
      <c r="E162" s="141" t="s">
        <v>340</v>
      </c>
      <c r="F162" s="140" t="s">
        <v>59</v>
      </c>
      <c r="G162" s="117">
        <v>1</v>
      </c>
      <c r="H162" s="117" t="s">
        <v>86</v>
      </c>
      <c r="I162" s="118">
        <v>11.1</v>
      </c>
      <c r="J162" s="119" t="s">
        <v>87</v>
      </c>
      <c r="K162" s="117" t="s">
        <v>95</v>
      </c>
      <c r="L162" s="117" t="s">
        <v>159</v>
      </c>
      <c r="M162" s="120">
        <v>102562768</v>
      </c>
      <c r="N162" s="121">
        <v>102562768</v>
      </c>
      <c r="O162" s="117" t="s">
        <v>63</v>
      </c>
      <c r="P162" s="117" t="s">
        <v>64</v>
      </c>
      <c r="Q162" s="142" t="s">
        <v>160</v>
      </c>
      <c r="R162" s="28"/>
      <c r="S162" s="122" t="s">
        <v>685</v>
      </c>
      <c r="T162" s="125" t="s">
        <v>686</v>
      </c>
      <c r="U162" s="124">
        <v>44214</v>
      </c>
      <c r="V162" s="125" t="s">
        <v>669</v>
      </c>
      <c r="W162" s="126" t="s">
        <v>502</v>
      </c>
      <c r="X162" s="185">
        <v>102562768</v>
      </c>
      <c r="Y162" s="194">
        <v>0</v>
      </c>
      <c r="Z162" s="185">
        <v>102562768</v>
      </c>
      <c r="AA162" s="125" t="s">
        <v>670</v>
      </c>
      <c r="AB162" s="126">
        <v>5821</v>
      </c>
      <c r="AC162" s="125" t="s">
        <v>496</v>
      </c>
      <c r="AD162" s="127">
        <v>44215</v>
      </c>
      <c r="AE162" s="127">
        <v>44550</v>
      </c>
      <c r="AF162" s="125" t="s">
        <v>624</v>
      </c>
      <c r="AG162" s="125" t="s">
        <v>113</v>
      </c>
    </row>
    <row r="163" spans="1:33" s="30" customFormat="1" ht="272.45" customHeight="1" x14ac:dyDescent="0.35">
      <c r="A163" s="116">
        <v>135</v>
      </c>
      <c r="B163" s="130" t="s">
        <v>197</v>
      </c>
      <c r="C163" s="139" t="s">
        <v>113</v>
      </c>
      <c r="D163" s="140">
        <v>80101706</v>
      </c>
      <c r="E163" s="141" t="s">
        <v>341</v>
      </c>
      <c r="F163" s="140" t="s">
        <v>59</v>
      </c>
      <c r="G163" s="117">
        <v>1</v>
      </c>
      <c r="H163" s="117" t="s">
        <v>86</v>
      </c>
      <c r="I163" s="118">
        <v>11.1</v>
      </c>
      <c r="J163" s="119" t="s">
        <v>87</v>
      </c>
      <c r="K163" s="117" t="s">
        <v>95</v>
      </c>
      <c r="L163" s="117" t="s">
        <v>159</v>
      </c>
      <c r="M163" s="120">
        <v>102562768</v>
      </c>
      <c r="N163" s="121">
        <v>102562768</v>
      </c>
      <c r="O163" s="117" t="s">
        <v>63</v>
      </c>
      <c r="P163" s="117" t="s">
        <v>64</v>
      </c>
      <c r="Q163" s="142" t="s">
        <v>160</v>
      </c>
      <c r="R163" s="24"/>
      <c r="S163" s="122" t="s">
        <v>687</v>
      </c>
      <c r="T163" s="125" t="s">
        <v>688</v>
      </c>
      <c r="U163" s="124">
        <v>44214</v>
      </c>
      <c r="V163" s="125" t="s">
        <v>669</v>
      </c>
      <c r="W163" s="126" t="s">
        <v>502</v>
      </c>
      <c r="X163" s="185">
        <v>102562768</v>
      </c>
      <c r="Y163" s="194">
        <v>0</v>
      </c>
      <c r="Z163" s="185">
        <v>102562768</v>
      </c>
      <c r="AA163" s="125" t="s">
        <v>670</v>
      </c>
      <c r="AB163" s="126">
        <v>5921</v>
      </c>
      <c r="AC163" s="125" t="s">
        <v>496</v>
      </c>
      <c r="AD163" s="127">
        <v>44215</v>
      </c>
      <c r="AE163" s="127">
        <v>44550</v>
      </c>
      <c r="AF163" s="125" t="s">
        <v>624</v>
      </c>
      <c r="AG163" s="125" t="s">
        <v>113</v>
      </c>
    </row>
    <row r="164" spans="1:33" s="30" customFormat="1" ht="272.45" customHeight="1" x14ac:dyDescent="0.35">
      <c r="A164" s="116">
        <v>136</v>
      </c>
      <c r="B164" s="130" t="s">
        <v>197</v>
      </c>
      <c r="C164" s="139" t="s">
        <v>113</v>
      </c>
      <c r="D164" s="140">
        <v>80101706</v>
      </c>
      <c r="E164" s="141" t="s">
        <v>342</v>
      </c>
      <c r="F164" s="140" t="s">
        <v>59</v>
      </c>
      <c r="G164" s="117">
        <v>1</v>
      </c>
      <c r="H164" s="117" t="s">
        <v>86</v>
      </c>
      <c r="I164" s="118">
        <v>11.1</v>
      </c>
      <c r="J164" s="119" t="s">
        <v>87</v>
      </c>
      <c r="K164" s="117" t="s">
        <v>95</v>
      </c>
      <c r="L164" s="117" t="s">
        <v>159</v>
      </c>
      <c r="M164" s="120">
        <v>102562768</v>
      </c>
      <c r="N164" s="121">
        <v>102562768</v>
      </c>
      <c r="O164" s="117" t="s">
        <v>63</v>
      </c>
      <c r="P164" s="117" t="s">
        <v>64</v>
      </c>
      <c r="Q164" s="142" t="s">
        <v>160</v>
      </c>
      <c r="R164" s="24"/>
      <c r="S164" s="122" t="s">
        <v>689</v>
      </c>
      <c r="T164" s="125" t="s">
        <v>690</v>
      </c>
      <c r="U164" s="124">
        <v>44214</v>
      </c>
      <c r="V164" s="125" t="s">
        <v>669</v>
      </c>
      <c r="W164" s="126" t="s">
        <v>502</v>
      </c>
      <c r="X164" s="185">
        <v>102562768</v>
      </c>
      <c r="Y164" s="194">
        <v>0</v>
      </c>
      <c r="Z164" s="185">
        <v>102562768</v>
      </c>
      <c r="AA164" s="125" t="s">
        <v>670</v>
      </c>
      <c r="AB164" s="126">
        <v>6121</v>
      </c>
      <c r="AC164" s="125" t="s">
        <v>496</v>
      </c>
      <c r="AD164" s="127">
        <v>44215</v>
      </c>
      <c r="AE164" s="127">
        <v>44550</v>
      </c>
      <c r="AF164" s="125" t="s">
        <v>624</v>
      </c>
      <c r="AG164" s="125" t="s">
        <v>113</v>
      </c>
    </row>
    <row r="165" spans="1:33" s="30" customFormat="1" ht="272.45" customHeight="1" x14ac:dyDescent="0.35">
      <c r="A165" s="116">
        <v>137</v>
      </c>
      <c r="B165" s="130" t="s">
        <v>197</v>
      </c>
      <c r="C165" s="139" t="s">
        <v>113</v>
      </c>
      <c r="D165" s="140">
        <v>80101706</v>
      </c>
      <c r="E165" s="141" t="s">
        <v>343</v>
      </c>
      <c r="F165" s="140" t="s">
        <v>59</v>
      </c>
      <c r="G165" s="117">
        <v>1</v>
      </c>
      <c r="H165" s="117" t="s">
        <v>86</v>
      </c>
      <c r="I165" s="118">
        <v>11.1</v>
      </c>
      <c r="J165" s="119" t="s">
        <v>87</v>
      </c>
      <c r="K165" s="117" t="s">
        <v>95</v>
      </c>
      <c r="L165" s="117" t="s">
        <v>159</v>
      </c>
      <c r="M165" s="120">
        <v>100551733</v>
      </c>
      <c r="N165" s="121">
        <v>100551733</v>
      </c>
      <c r="O165" s="117" t="s">
        <v>63</v>
      </c>
      <c r="P165" s="117" t="s">
        <v>64</v>
      </c>
      <c r="Q165" s="142" t="s">
        <v>160</v>
      </c>
      <c r="R165" s="24"/>
      <c r="S165" s="122" t="s">
        <v>691</v>
      </c>
      <c r="T165" s="125" t="s">
        <v>692</v>
      </c>
      <c r="U165" s="124">
        <v>44215</v>
      </c>
      <c r="V165" s="125" t="s">
        <v>693</v>
      </c>
      <c r="W165" s="126" t="s">
        <v>502</v>
      </c>
      <c r="X165" s="185">
        <v>100551733</v>
      </c>
      <c r="Y165" s="194">
        <v>0</v>
      </c>
      <c r="Z165" s="185">
        <v>100551733</v>
      </c>
      <c r="AA165" s="125" t="s">
        <v>694</v>
      </c>
      <c r="AB165" s="126">
        <v>6221</v>
      </c>
      <c r="AC165" s="125" t="s">
        <v>508</v>
      </c>
      <c r="AD165" s="127">
        <v>44216</v>
      </c>
      <c r="AE165" s="127">
        <v>44551</v>
      </c>
      <c r="AF165" s="125" t="s">
        <v>624</v>
      </c>
      <c r="AG165" s="125" t="s">
        <v>113</v>
      </c>
    </row>
    <row r="166" spans="1:33" s="30" customFormat="1" ht="272.45" customHeight="1" x14ac:dyDescent="0.35">
      <c r="A166" s="116">
        <v>138</v>
      </c>
      <c r="B166" s="130" t="s">
        <v>197</v>
      </c>
      <c r="C166" s="139" t="s">
        <v>113</v>
      </c>
      <c r="D166" s="140">
        <v>80101706</v>
      </c>
      <c r="E166" s="141" t="s">
        <v>344</v>
      </c>
      <c r="F166" s="140" t="s">
        <v>59</v>
      </c>
      <c r="G166" s="117">
        <v>1</v>
      </c>
      <c r="H166" s="117" t="s">
        <v>86</v>
      </c>
      <c r="I166" s="118">
        <v>11.1</v>
      </c>
      <c r="J166" s="119" t="s">
        <v>87</v>
      </c>
      <c r="K166" s="117" t="s">
        <v>95</v>
      </c>
      <c r="L166" s="117" t="s">
        <v>159</v>
      </c>
      <c r="M166" s="120">
        <v>100551733</v>
      </c>
      <c r="N166" s="121">
        <v>100551733</v>
      </c>
      <c r="O166" s="117" t="s">
        <v>63</v>
      </c>
      <c r="P166" s="117" t="s">
        <v>64</v>
      </c>
      <c r="Q166" s="142" t="s">
        <v>160</v>
      </c>
      <c r="R166" s="24"/>
      <c r="S166" s="122" t="s">
        <v>695</v>
      </c>
      <c r="T166" s="125" t="s">
        <v>696</v>
      </c>
      <c r="U166" s="124">
        <v>44215</v>
      </c>
      <c r="V166" s="125" t="s">
        <v>693</v>
      </c>
      <c r="W166" s="126" t="s">
        <v>502</v>
      </c>
      <c r="X166" s="185">
        <v>100551733</v>
      </c>
      <c r="Y166" s="194">
        <v>0</v>
      </c>
      <c r="Z166" s="185">
        <v>100551733</v>
      </c>
      <c r="AA166" s="125" t="s">
        <v>694</v>
      </c>
      <c r="AB166" s="126">
        <v>6421</v>
      </c>
      <c r="AC166" s="125" t="s">
        <v>508</v>
      </c>
      <c r="AD166" s="127">
        <v>44216</v>
      </c>
      <c r="AE166" s="127">
        <v>44551</v>
      </c>
      <c r="AF166" s="125" t="s">
        <v>624</v>
      </c>
      <c r="AG166" s="125" t="s">
        <v>113</v>
      </c>
    </row>
    <row r="167" spans="1:33" s="25" customFormat="1" ht="272.45" customHeight="1" x14ac:dyDescent="0.35">
      <c r="A167" s="116">
        <v>139</v>
      </c>
      <c r="B167" s="130" t="s">
        <v>197</v>
      </c>
      <c r="C167" s="139" t="s">
        <v>113</v>
      </c>
      <c r="D167" s="140">
        <v>80101706</v>
      </c>
      <c r="E167" s="141" t="s">
        <v>345</v>
      </c>
      <c r="F167" s="140" t="s">
        <v>59</v>
      </c>
      <c r="G167" s="117">
        <v>1</v>
      </c>
      <c r="H167" s="117" t="s">
        <v>86</v>
      </c>
      <c r="I167" s="118">
        <v>11.1</v>
      </c>
      <c r="J167" s="119" t="s">
        <v>87</v>
      </c>
      <c r="K167" s="117" t="s">
        <v>95</v>
      </c>
      <c r="L167" s="117" t="s">
        <v>159</v>
      </c>
      <c r="M167" s="120">
        <v>100551733</v>
      </c>
      <c r="N167" s="121">
        <v>100551733</v>
      </c>
      <c r="O167" s="117" t="s">
        <v>63</v>
      </c>
      <c r="P167" s="117" t="s">
        <v>64</v>
      </c>
      <c r="Q167" s="142" t="s">
        <v>160</v>
      </c>
      <c r="R167" s="24"/>
      <c r="S167" s="122" t="s">
        <v>697</v>
      </c>
      <c r="T167" s="125" t="s">
        <v>698</v>
      </c>
      <c r="U167" s="124">
        <v>44215</v>
      </c>
      <c r="V167" s="125" t="s">
        <v>693</v>
      </c>
      <c r="W167" s="126" t="s">
        <v>502</v>
      </c>
      <c r="X167" s="185">
        <v>100551733</v>
      </c>
      <c r="Y167" s="194">
        <v>0</v>
      </c>
      <c r="Z167" s="185">
        <v>100551733</v>
      </c>
      <c r="AA167" s="125" t="s">
        <v>694</v>
      </c>
      <c r="AB167" s="126">
        <v>6521</v>
      </c>
      <c r="AC167" s="125" t="s">
        <v>508</v>
      </c>
      <c r="AD167" s="127">
        <v>44216</v>
      </c>
      <c r="AE167" s="127">
        <v>44551</v>
      </c>
      <c r="AF167" s="125" t="s">
        <v>624</v>
      </c>
      <c r="AG167" s="125" t="s">
        <v>113</v>
      </c>
    </row>
    <row r="168" spans="1:33" s="25" customFormat="1" ht="272.45" customHeight="1" x14ac:dyDescent="0.35">
      <c r="A168" s="116">
        <v>140</v>
      </c>
      <c r="B168" s="130" t="s">
        <v>178</v>
      </c>
      <c r="C168" s="139" t="s">
        <v>113</v>
      </c>
      <c r="D168" s="140">
        <v>80101706</v>
      </c>
      <c r="E168" s="141" t="s">
        <v>346</v>
      </c>
      <c r="F168" s="140" t="s">
        <v>59</v>
      </c>
      <c r="G168" s="117">
        <v>1</v>
      </c>
      <c r="H168" s="117" t="s">
        <v>86</v>
      </c>
      <c r="I168" s="118">
        <v>11</v>
      </c>
      <c r="J168" s="119" t="s">
        <v>87</v>
      </c>
      <c r="K168" s="117" t="s">
        <v>95</v>
      </c>
      <c r="L168" s="117" t="s">
        <v>175</v>
      </c>
      <c r="M168" s="120">
        <v>82750000</v>
      </c>
      <c r="N168" s="121">
        <v>82750000</v>
      </c>
      <c r="O168" s="117" t="s">
        <v>63</v>
      </c>
      <c r="P168" s="117" t="s">
        <v>64</v>
      </c>
      <c r="Q168" s="142" t="s">
        <v>160</v>
      </c>
      <c r="R168" s="24"/>
      <c r="S168" s="122" t="s">
        <v>699</v>
      </c>
      <c r="T168" s="125" t="s">
        <v>700</v>
      </c>
      <c r="U168" s="124">
        <v>44215</v>
      </c>
      <c r="V168" s="125" t="s">
        <v>701</v>
      </c>
      <c r="W168" s="126" t="s">
        <v>502</v>
      </c>
      <c r="X168" s="185">
        <v>82750000</v>
      </c>
      <c r="Y168" s="194">
        <v>0</v>
      </c>
      <c r="Z168" s="185">
        <v>82750000</v>
      </c>
      <c r="AA168" s="125" t="s">
        <v>702</v>
      </c>
      <c r="AB168" s="126">
        <v>20921</v>
      </c>
      <c r="AC168" s="125" t="s">
        <v>496</v>
      </c>
      <c r="AD168" s="127">
        <v>44216</v>
      </c>
      <c r="AE168" s="127">
        <v>44550</v>
      </c>
      <c r="AF168" s="125" t="s">
        <v>624</v>
      </c>
      <c r="AG168" s="125" t="s">
        <v>113</v>
      </c>
    </row>
    <row r="169" spans="1:33" s="25" customFormat="1" ht="272.45" customHeight="1" x14ac:dyDescent="0.35">
      <c r="A169" s="116">
        <v>141</v>
      </c>
      <c r="B169" s="130" t="s">
        <v>198</v>
      </c>
      <c r="C169" s="139" t="s">
        <v>113</v>
      </c>
      <c r="D169" s="140">
        <v>80101706</v>
      </c>
      <c r="E169" s="141" t="s">
        <v>347</v>
      </c>
      <c r="F169" s="140" t="s">
        <v>59</v>
      </c>
      <c r="G169" s="117">
        <v>1</v>
      </c>
      <c r="H169" s="117" t="s">
        <v>86</v>
      </c>
      <c r="I169" s="118">
        <v>11</v>
      </c>
      <c r="J169" s="119" t="s">
        <v>87</v>
      </c>
      <c r="K169" s="117" t="s">
        <v>95</v>
      </c>
      <c r="L169" s="117" t="s">
        <v>159</v>
      </c>
      <c r="M169" s="120">
        <v>82750000</v>
      </c>
      <c r="N169" s="121">
        <v>82750000</v>
      </c>
      <c r="O169" s="117" t="s">
        <v>63</v>
      </c>
      <c r="P169" s="117" t="s">
        <v>64</v>
      </c>
      <c r="Q169" s="142" t="s">
        <v>160</v>
      </c>
      <c r="R169" s="24"/>
      <c r="S169" s="122" t="s">
        <v>1117</v>
      </c>
      <c r="T169" s="125" t="s">
        <v>1118</v>
      </c>
      <c r="U169" s="124">
        <v>44217</v>
      </c>
      <c r="V169" s="125" t="s">
        <v>1119</v>
      </c>
      <c r="W169" s="126" t="s">
        <v>502</v>
      </c>
      <c r="X169" s="185">
        <v>82500000</v>
      </c>
      <c r="Y169" s="194">
        <v>0</v>
      </c>
      <c r="Z169" s="185">
        <v>82500000</v>
      </c>
      <c r="AA169" s="125" t="s">
        <v>1120</v>
      </c>
      <c r="AB169" s="126">
        <v>7521</v>
      </c>
      <c r="AC169" s="125" t="s">
        <v>496</v>
      </c>
      <c r="AD169" s="127">
        <v>44217</v>
      </c>
      <c r="AE169" s="127">
        <v>44550</v>
      </c>
      <c r="AF169" s="125" t="s">
        <v>624</v>
      </c>
      <c r="AG169" s="125" t="s">
        <v>113</v>
      </c>
    </row>
    <row r="170" spans="1:33" s="25" customFormat="1" ht="272.45" customHeight="1" x14ac:dyDescent="0.35">
      <c r="A170" s="116">
        <v>142</v>
      </c>
      <c r="B170" s="130" t="s">
        <v>198</v>
      </c>
      <c r="C170" s="139" t="s">
        <v>113</v>
      </c>
      <c r="D170" s="140">
        <v>80101706</v>
      </c>
      <c r="E170" s="141" t="s">
        <v>348</v>
      </c>
      <c r="F170" s="140" t="s">
        <v>59</v>
      </c>
      <c r="G170" s="117">
        <v>1</v>
      </c>
      <c r="H170" s="117" t="s">
        <v>86</v>
      </c>
      <c r="I170" s="118">
        <v>11</v>
      </c>
      <c r="J170" s="119" t="s">
        <v>87</v>
      </c>
      <c r="K170" s="117" t="s">
        <v>95</v>
      </c>
      <c r="L170" s="117" t="s">
        <v>159</v>
      </c>
      <c r="M170" s="120">
        <v>82750000</v>
      </c>
      <c r="N170" s="121">
        <v>82750000</v>
      </c>
      <c r="O170" s="117" t="s">
        <v>63</v>
      </c>
      <c r="P170" s="117" t="s">
        <v>64</v>
      </c>
      <c r="Q170" s="142" t="s">
        <v>160</v>
      </c>
      <c r="R170" s="24"/>
      <c r="S170" s="122" t="s">
        <v>1121</v>
      </c>
      <c r="T170" s="125" t="s">
        <v>1122</v>
      </c>
      <c r="U170" s="124">
        <v>44217</v>
      </c>
      <c r="V170" s="125" t="s">
        <v>1123</v>
      </c>
      <c r="W170" s="126" t="s">
        <v>502</v>
      </c>
      <c r="X170" s="185">
        <v>82500000</v>
      </c>
      <c r="Y170" s="194">
        <v>0</v>
      </c>
      <c r="Z170" s="185">
        <v>82500000</v>
      </c>
      <c r="AA170" s="125" t="s">
        <v>1124</v>
      </c>
      <c r="AB170" s="126">
        <v>7621</v>
      </c>
      <c r="AC170" s="125" t="s">
        <v>496</v>
      </c>
      <c r="AD170" s="127">
        <v>44217</v>
      </c>
      <c r="AE170" s="127">
        <v>44550</v>
      </c>
      <c r="AF170" s="125" t="s">
        <v>624</v>
      </c>
      <c r="AG170" s="125" t="s">
        <v>113</v>
      </c>
    </row>
    <row r="171" spans="1:33" s="25" customFormat="1" ht="272.45" customHeight="1" x14ac:dyDescent="0.35">
      <c r="A171" s="116">
        <v>143</v>
      </c>
      <c r="B171" s="130" t="s">
        <v>198</v>
      </c>
      <c r="C171" s="139" t="s">
        <v>113</v>
      </c>
      <c r="D171" s="140">
        <v>80101706</v>
      </c>
      <c r="E171" s="141" t="s">
        <v>349</v>
      </c>
      <c r="F171" s="140" t="s">
        <v>59</v>
      </c>
      <c r="G171" s="117">
        <v>1</v>
      </c>
      <c r="H171" s="117" t="s">
        <v>86</v>
      </c>
      <c r="I171" s="118">
        <v>11</v>
      </c>
      <c r="J171" s="119" t="s">
        <v>87</v>
      </c>
      <c r="K171" s="117" t="s">
        <v>95</v>
      </c>
      <c r="L171" s="117" t="s">
        <v>159</v>
      </c>
      <c r="M171" s="120">
        <v>82750000</v>
      </c>
      <c r="N171" s="121">
        <v>82750000</v>
      </c>
      <c r="O171" s="117" t="s">
        <v>63</v>
      </c>
      <c r="P171" s="117" t="s">
        <v>64</v>
      </c>
      <c r="Q171" s="142" t="s">
        <v>160</v>
      </c>
      <c r="R171" s="24"/>
      <c r="S171" s="122" t="s">
        <v>1125</v>
      </c>
      <c r="T171" s="125" t="s">
        <v>1126</v>
      </c>
      <c r="U171" s="124">
        <v>44217</v>
      </c>
      <c r="V171" s="125" t="s">
        <v>1123</v>
      </c>
      <c r="W171" s="126" t="s">
        <v>502</v>
      </c>
      <c r="X171" s="185">
        <v>82500000</v>
      </c>
      <c r="Y171" s="194">
        <v>0</v>
      </c>
      <c r="Z171" s="185">
        <v>82500000</v>
      </c>
      <c r="AA171" s="125" t="s">
        <v>1124</v>
      </c>
      <c r="AB171" s="126">
        <v>7821</v>
      </c>
      <c r="AC171" s="125" t="s">
        <v>496</v>
      </c>
      <c r="AD171" s="127">
        <v>44217</v>
      </c>
      <c r="AE171" s="127">
        <v>44550</v>
      </c>
      <c r="AF171" s="125" t="s">
        <v>624</v>
      </c>
      <c r="AG171" s="125" t="s">
        <v>113</v>
      </c>
    </row>
    <row r="172" spans="1:33" s="25" customFormat="1" ht="272.45" customHeight="1" x14ac:dyDescent="0.35">
      <c r="A172" s="116">
        <v>144</v>
      </c>
      <c r="B172" s="130" t="s">
        <v>178</v>
      </c>
      <c r="C172" s="139" t="s">
        <v>113</v>
      </c>
      <c r="D172" s="140">
        <v>80101706</v>
      </c>
      <c r="E172" s="141" t="s">
        <v>350</v>
      </c>
      <c r="F172" s="140" t="s">
        <v>59</v>
      </c>
      <c r="G172" s="117">
        <v>1</v>
      </c>
      <c r="H172" s="117" t="s">
        <v>86</v>
      </c>
      <c r="I172" s="118">
        <v>11.3</v>
      </c>
      <c r="J172" s="119" t="s">
        <v>87</v>
      </c>
      <c r="K172" s="117" t="s">
        <v>95</v>
      </c>
      <c r="L172" s="117" t="s">
        <v>175</v>
      </c>
      <c r="M172" s="120">
        <v>77215424</v>
      </c>
      <c r="N172" s="121">
        <v>77215424</v>
      </c>
      <c r="O172" s="117" t="s">
        <v>63</v>
      </c>
      <c r="P172" s="117" t="s">
        <v>64</v>
      </c>
      <c r="Q172" s="142" t="s">
        <v>160</v>
      </c>
      <c r="R172" s="24"/>
      <c r="S172" s="122" t="s">
        <v>1127</v>
      </c>
      <c r="T172" s="125" t="s">
        <v>1128</v>
      </c>
      <c r="U172" s="124">
        <v>44218</v>
      </c>
      <c r="V172" s="125" t="s">
        <v>1129</v>
      </c>
      <c r="W172" s="126" t="s">
        <v>502</v>
      </c>
      <c r="X172" s="185">
        <v>74474048</v>
      </c>
      <c r="Y172" s="194">
        <v>0</v>
      </c>
      <c r="Z172" s="185">
        <v>74474048</v>
      </c>
      <c r="AA172" s="125" t="s">
        <v>1130</v>
      </c>
      <c r="AB172" s="126">
        <v>23621</v>
      </c>
      <c r="AC172" s="125" t="s">
        <v>496</v>
      </c>
      <c r="AD172" s="127">
        <v>44219</v>
      </c>
      <c r="AE172" s="127">
        <v>44550</v>
      </c>
      <c r="AF172" s="125" t="s">
        <v>624</v>
      </c>
      <c r="AG172" s="125" t="s">
        <v>113</v>
      </c>
    </row>
    <row r="173" spans="1:33" s="30" customFormat="1" ht="272.45" customHeight="1" x14ac:dyDescent="0.35">
      <c r="A173" s="116">
        <v>145</v>
      </c>
      <c r="B173" s="130" t="s">
        <v>198</v>
      </c>
      <c r="C173" s="139" t="s">
        <v>113</v>
      </c>
      <c r="D173" s="140">
        <v>80101706</v>
      </c>
      <c r="E173" s="141" t="s">
        <v>351</v>
      </c>
      <c r="F173" s="140" t="s">
        <v>59</v>
      </c>
      <c r="G173" s="117">
        <v>1</v>
      </c>
      <c r="H173" s="117" t="s">
        <v>86</v>
      </c>
      <c r="I173" s="118">
        <v>11</v>
      </c>
      <c r="J173" s="119" t="s">
        <v>87</v>
      </c>
      <c r="K173" s="117" t="s">
        <v>95</v>
      </c>
      <c r="L173" s="117" t="s">
        <v>159</v>
      </c>
      <c r="M173" s="120">
        <v>71500000</v>
      </c>
      <c r="N173" s="121">
        <v>71500000</v>
      </c>
      <c r="O173" s="117" t="s">
        <v>63</v>
      </c>
      <c r="P173" s="117" t="s">
        <v>64</v>
      </c>
      <c r="Q173" s="142" t="s">
        <v>160</v>
      </c>
      <c r="R173" s="24"/>
      <c r="S173" s="122" t="s">
        <v>1131</v>
      </c>
      <c r="T173" s="125" t="s">
        <v>1132</v>
      </c>
      <c r="U173" s="124">
        <v>44217</v>
      </c>
      <c r="V173" s="125" t="s">
        <v>1133</v>
      </c>
      <c r="W173" s="126" t="s">
        <v>502</v>
      </c>
      <c r="X173" s="185">
        <v>71283333</v>
      </c>
      <c r="Y173" s="194">
        <v>0</v>
      </c>
      <c r="Z173" s="185">
        <v>71283333</v>
      </c>
      <c r="AA173" s="125" t="s">
        <v>1134</v>
      </c>
      <c r="AB173" s="126">
        <v>7921</v>
      </c>
      <c r="AC173" s="125" t="s">
        <v>1135</v>
      </c>
      <c r="AD173" s="127">
        <v>44223</v>
      </c>
      <c r="AE173" s="127">
        <v>44555</v>
      </c>
      <c r="AF173" s="125" t="s">
        <v>624</v>
      </c>
      <c r="AG173" s="125" t="s">
        <v>113</v>
      </c>
    </row>
    <row r="174" spans="1:33" s="30" customFormat="1" ht="272.45" customHeight="1" x14ac:dyDescent="0.35">
      <c r="A174" s="116">
        <v>146</v>
      </c>
      <c r="B174" s="130" t="s">
        <v>176</v>
      </c>
      <c r="C174" s="139" t="s">
        <v>113</v>
      </c>
      <c r="D174" s="140">
        <v>80101706</v>
      </c>
      <c r="E174" s="141" t="s">
        <v>352</v>
      </c>
      <c r="F174" s="140" t="s">
        <v>59</v>
      </c>
      <c r="G174" s="117">
        <v>1</v>
      </c>
      <c r="H174" s="117" t="s">
        <v>86</v>
      </c>
      <c r="I174" s="118">
        <v>11</v>
      </c>
      <c r="J174" s="119" t="s">
        <v>87</v>
      </c>
      <c r="K174" s="117" t="s">
        <v>95</v>
      </c>
      <c r="L174" s="117" t="s">
        <v>175</v>
      </c>
      <c r="M174" s="120">
        <v>82250000</v>
      </c>
      <c r="N174" s="121">
        <v>82250000</v>
      </c>
      <c r="O174" s="117" t="s">
        <v>63</v>
      </c>
      <c r="P174" s="117" t="s">
        <v>64</v>
      </c>
      <c r="Q174" s="142" t="s">
        <v>160</v>
      </c>
      <c r="R174" s="24"/>
      <c r="S174" s="122" t="s">
        <v>1136</v>
      </c>
      <c r="T174" s="125" t="s">
        <v>1137</v>
      </c>
      <c r="U174" s="124">
        <v>44222</v>
      </c>
      <c r="V174" s="125" t="s">
        <v>1138</v>
      </c>
      <c r="W174" s="126" t="s">
        <v>502</v>
      </c>
      <c r="X174" s="185">
        <v>81000000</v>
      </c>
      <c r="Y174" s="194">
        <v>0</v>
      </c>
      <c r="Z174" s="185">
        <v>81000000</v>
      </c>
      <c r="AA174" s="125" t="s">
        <v>1139</v>
      </c>
      <c r="AB174" s="126">
        <v>20721</v>
      </c>
      <c r="AC174" s="125" t="s">
        <v>496</v>
      </c>
      <c r="AD174" s="127">
        <v>44224</v>
      </c>
      <c r="AE174" s="127">
        <v>44550</v>
      </c>
      <c r="AF174" s="125" t="s">
        <v>624</v>
      </c>
      <c r="AG174" s="125" t="s">
        <v>113</v>
      </c>
    </row>
    <row r="175" spans="1:33" s="30" customFormat="1" ht="272.45" customHeight="1" x14ac:dyDescent="0.35">
      <c r="A175" s="116">
        <v>147</v>
      </c>
      <c r="B175" s="130" t="s">
        <v>199</v>
      </c>
      <c r="C175" s="139" t="s">
        <v>113</v>
      </c>
      <c r="D175" s="140">
        <v>80101706</v>
      </c>
      <c r="E175" s="141" t="s">
        <v>353</v>
      </c>
      <c r="F175" s="140" t="s">
        <v>59</v>
      </c>
      <c r="G175" s="117">
        <v>1</v>
      </c>
      <c r="H175" s="117" t="s">
        <v>86</v>
      </c>
      <c r="I175" s="118">
        <v>11</v>
      </c>
      <c r="J175" s="119" t="s">
        <v>87</v>
      </c>
      <c r="K175" s="117" t="s">
        <v>95</v>
      </c>
      <c r="L175" s="117" t="s">
        <v>159</v>
      </c>
      <c r="M175" s="120">
        <v>55800155</v>
      </c>
      <c r="N175" s="121">
        <v>55800155</v>
      </c>
      <c r="O175" s="117" t="s">
        <v>63</v>
      </c>
      <c r="P175" s="117" t="s">
        <v>64</v>
      </c>
      <c r="Q175" s="142" t="s">
        <v>160</v>
      </c>
      <c r="R175" s="24"/>
      <c r="S175" s="122" t="s">
        <v>1140</v>
      </c>
      <c r="T175" s="125" t="s">
        <v>1141</v>
      </c>
      <c r="U175" s="124">
        <v>44230</v>
      </c>
      <c r="V175" s="125" t="s">
        <v>1142</v>
      </c>
      <c r="W175" s="126" t="s">
        <v>502</v>
      </c>
      <c r="X175" s="185">
        <v>53595285</v>
      </c>
      <c r="Y175" s="194">
        <v>0</v>
      </c>
      <c r="Z175" s="185">
        <v>53595285</v>
      </c>
      <c r="AA175" s="125" t="s">
        <v>1143</v>
      </c>
      <c r="AB175" s="126">
        <v>8121</v>
      </c>
      <c r="AC175" s="125" t="s">
        <v>496</v>
      </c>
      <c r="AD175" s="127">
        <v>44230</v>
      </c>
      <c r="AE175" s="127">
        <v>44550</v>
      </c>
      <c r="AF175" s="125" t="s">
        <v>624</v>
      </c>
      <c r="AG175" s="125" t="s">
        <v>113</v>
      </c>
    </row>
    <row r="176" spans="1:33" s="30" customFormat="1" ht="272.45" customHeight="1" x14ac:dyDescent="0.35">
      <c r="A176" s="116">
        <v>148</v>
      </c>
      <c r="B176" s="130" t="s">
        <v>198</v>
      </c>
      <c r="C176" s="139" t="s">
        <v>113</v>
      </c>
      <c r="D176" s="140">
        <v>80101706</v>
      </c>
      <c r="E176" s="141" t="s">
        <v>354</v>
      </c>
      <c r="F176" s="140" t="s">
        <v>59</v>
      </c>
      <c r="G176" s="117">
        <v>1</v>
      </c>
      <c r="H176" s="117" t="s">
        <v>86</v>
      </c>
      <c r="I176" s="118">
        <v>11</v>
      </c>
      <c r="J176" s="119" t="s">
        <v>87</v>
      </c>
      <c r="K176" s="117" t="s">
        <v>95</v>
      </c>
      <c r="L176" s="117" t="s">
        <v>159</v>
      </c>
      <c r="M176" s="120">
        <v>82250000</v>
      </c>
      <c r="N176" s="121">
        <v>82250000</v>
      </c>
      <c r="O176" s="117" t="s">
        <v>63</v>
      </c>
      <c r="P176" s="117" t="s">
        <v>64</v>
      </c>
      <c r="Q176" s="142" t="s">
        <v>160</v>
      </c>
      <c r="R176" s="24"/>
      <c r="S176" s="122" t="s">
        <v>1144</v>
      </c>
      <c r="T176" s="125" t="s">
        <v>1145</v>
      </c>
      <c r="U176" s="124">
        <v>44218</v>
      </c>
      <c r="V176" s="125" t="s">
        <v>1146</v>
      </c>
      <c r="W176" s="126" t="s">
        <v>502</v>
      </c>
      <c r="X176" s="185">
        <v>81500000</v>
      </c>
      <c r="Y176" s="194">
        <v>0</v>
      </c>
      <c r="Z176" s="185">
        <v>81500000</v>
      </c>
      <c r="AA176" s="125" t="s">
        <v>1147</v>
      </c>
      <c r="AB176" s="126">
        <v>8221</v>
      </c>
      <c r="AC176" s="125" t="s">
        <v>496</v>
      </c>
      <c r="AD176" s="127">
        <v>44219</v>
      </c>
      <c r="AE176" s="127">
        <v>44550</v>
      </c>
      <c r="AF176" s="125" t="s">
        <v>624</v>
      </c>
      <c r="AG176" s="125" t="s">
        <v>113</v>
      </c>
    </row>
    <row r="177" spans="1:33" s="30" customFormat="1" ht="272.45" customHeight="1" x14ac:dyDescent="0.35">
      <c r="A177" s="116">
        <v>149</v>
      </c>
      <c r="B177" s="130" t="s">
        <v>198</v>
      </c>
      <c r="C177" s="139" t="s">
        <v>113</v>
      </c>
      <c r="D177" s="140">
        <v>80101706</v>
      </c>
      <c r="E177" s="141" t="s">
        <v>355</v>
      </c>
      <c r="F177" s="140" t="s">
        <v>59</v>
      </c>
      <c r="G177" s="117">
        <v>1</v>
      </c>
      <c r="H177" s="117" t="s">
        <v>86</v>
      </c>
      <c r="I177" s="118">
        <v>11</v>
      </c>
      <c r="J177" s="119" t="s">
        <v>87</v>
      </c>
      <c r="K177" s="117" t="s">
        <v>95</v>
      </c>
      <c r="L177" s="117" t="s">
        <v>159</v>
      </c>
      <c r="M177" s="120">
        <v>36440917</v>
      </c>
      <c r="N177" s="121">
        <v>36440917</v>
      </c>
      <c r="O177" s="117" t="s">
        <v>63</v>
      </c>
      <c r="P177" s="117" t="s">
        <v>64</v>
      </c>
      <c r="Q177" s="142" t="s">
        <v>160</v>
      </c>
      <c r="R177" s="24"/>
      <c r="S177" s="122" t="s">
        <v>1148</v>
      </c>
      <c r="T177" s="125" t="s">
        <v>1149</v>
      </c>
      <c r="U177" s="124">
        <v>44225</v>
      </c>
      <c r="V177" s="125" t="s">
        <v>1150</v>
      </c>
      <c r="W177" s="126" t="s">
        <v>502</v>
      </c>
      <c r="X177" s="185">
        <v>35554816</v>
      </c>
      <c r="Y177" s="194">
        <v>0</v>
      </c>
      <c r="Z177" s="185">
        <v>35554816</v>
      </c>
      <c r="AA177" s="125" t="s">
        <v>1151</v>
      </c>
      <c r="AB177" s="126">
        <v>8421</v>
      </c>
      <c r="AC177" s="125" t="s">
        <v>496</v>
      </c>
      <c r="AD177" s="127">
        <v>44226</v>
      </c>
      <c r="AE177" s="127">
        <v>44550</v>
      </c>
      <c r="AF177" s="125" t="s">
        <v>624</v>
      </c>
      <c r="AG177" s="125" t="s">
        <v>113</v>
      </c>
    </row>
    <row r="178" spans="1:33" s="30" customFormat="1" ht="345.95" customHeight="1" x14ac:dyDescent="0.35">
      <c r="A178" s="116">
        <v>150</v>
      </c>
      <c r="B178" s="130" t="s">
        <v>198</v>
      </c>
      <c r="C178" s="139" t="s">
        <v>113</v>
      </c>
      <c r="D178" s="140">
        <v>80101706</v>
      </c>
      <c r="E178" s="141" t="s">
        <v>356</v>
      </c>
      <c r="F178" s="140" t="s">
        <v>59</v>
      </c>
      <c r="G178" s="117">
        <v>1</v>
      </c>
      <c r="H178" s="117" t="s">
        <v>86</v>
      </c>
      <c r="I178" s="118">
        <v>11</v>
      </c>
      <c r="J178" s="119" t="s">
        <v>87</v>
      </c>
      <c r="K178" s="117" t="s">
        <v>95</v>
      </c>
      <c r="L178" s="117" t="s">
        <v>159</v>
      </c>
      <c r="M178" s="120">
        <v>45551147</v>
      </c>
      <c r="N178" s="121">
        <v>45551147</v>
      </c>
      <c r="O178" s="117" t="s">
        <v>63</v>
      </c>
      <c r="P178" s="117" t="s">
        <v>64</v>
      </c>
      <c r="Q178" s="142" t="s">
        <v>160</v>
      </c>
      <c r="R178" s="24"/>
      <c r="S178" s="122" t="s">
        <v>1152</v>
      </c>
      <c r="T178" s="125" t="s">
        <v>1153</v>
      </c>
      <c r="U178" s="124">
        <v>44221</v>
      </c>
      <c r="V178" s="125" t="s">
        <v>1154</v>
      </c>
      <c r="W178" s="126" t="s">
        <v>502</v>
      </c>
      <c r="X178" s="185">
        <v>44997333</v>
      </c>
      <c r="Y178" s="194">
        <v>0</v>
      </c>
      <c r="Z178" s="185">
        <v>44997333</v>
      </c>
      <c r="AA178" s="125" t="s">
        <v>1080</v>
      </c>
      <c r="AB178" s="126">
        <v>9321</v>
      </c>
      <c r="AC178" s="125" t="s">
        <v>496</v>
      </c>
      <c r="AD178" s="127">
        <v>44222</v>
      </c>
      <c r="AE178" s="127">
        <v>44550</v>
      </c>
      <c r="AF178" s="125" t="s">
        <v>624</v>
      </c>
      <c r="AG178" s="125" t="s">
        <v>113</v>
      </c>
    </row>
    <row r="179" spans="1:33" s="30" customFormat="1" ht="363.6" customHeight="1" x14ac:dyDescent="0.35">
      <c r="A179" s="116">
        <v>151</v>
      </c>
      <c r="B179" s="130" t="s">
        <v>198</v>
      </c>
      <c r="C179" s="139" t="s">
        <v>113</v>
      </c>
      <c r="D179" s="140">
        <v>80101706</v>
      </c>
      <c r="E179" s="141" t="s">
        <v>357</v>
      </c>
      <c r="F179" s="140" t="s">
        <v>59</v>
      </c>
      <c r="G179" s="117">
        <v>1</v>
      </c>
      <c r="H179" s="117" t="s">
        <v>86</v>
      </c>
      <c r="I179" s="118">
        <v>11</v>
      </c>
      <c r="J179" s="119" t="s">
        <v>87</v>
      </c>
      <c r="K179" s="117" t="s">
        <v>95</v>
      </c>
      <c r="L179" s="117" t="s">
        <v>159</v>
      </c>
      <c r="M179" s="120">
        <v>67370146</v>
      </c>
      <c r="N179" s="121">
        <v>67370146</v>
      </c>
      <c r="O179" s="117" t="s">
        <v>63</v>
      </c>
      <c r="P179" s="117" t="s">
        <v>64</v>
      </c>
      <c r="Q179" s="142" t="s">
        <v>160</v>
      </c>
      <c r="R179" s="24"/>
      <c r="S179" s="122" t="s">
        <v>1155</v>
      </c>
      <c r="T179" s="125" t="s">
        <v>1156</v>
      </c>
      <c r="U179" s="124">
        <v>44218</v>
      </c>
      <c r="V179" s="125" t="s">
        <v>1157</v>
      </c>
      <c r="W179" s="126" t="s">
        <v>502</v>
      </c>
      <c r="X179" s="185">
        <v>66755824</v>
      </c>
      <c r="Y179" s="194">
        <v>0</v>
      </c>
      <c r="Z179" s="185">
        <v>66755824</v>
      </c>
      <c r="AA179" s="125" t="s">
        <v>1158</v>
      </c>
      <c r="AB179" s="126">
        <v>9421</v>
      </c>
      <c r="AC179" s="125" t="s">
        <v>496</v>
      </c>
      <c r="AD179" s="127">
        <v>44219</v>
      </c>
      <c r="AE179" s="127">
        <v>44550</v>
      </c>
      <c r="AF179" s="125" t="s">
        <v>624</v>
      </c>
      <c r="AG179" s="125" t="s">
        <v>113</v>
      </c>
    </row>
    <row r="180" spans="1:33" s="30" customFormat="1" ht="272.45" customHeight="1" x14ac:dyDescent="0.35">
      <c r="A180" s="116">
        <v>152</v>
      </c>
      <c r="B180" s="130" t="s">
        <v>198</v>
      </c>
      <c r="C180" s="139" t="s">
        <v>113</v>
      </c>
      <c r="D180" s="140">
        <v>80101706</v>
      </c>
      <c r="E180" s="141" t="s">
        <v>358</v>
      </c>
      <c r="F180" s="140" t="s">
        <v>59</v>
      </c>
      <c r="G180" s="117">
        <v>1</v>
      </c>
      <c r="H180" s="117" t="s">
        <v>86</v>
      </c>
      <c r="I180" s="118">
        <v>11</v>
      </c>
      <c r="J180" s="119" t="s">
        <v>87</v>
      </c>
      <c r="K180" s="117" t="s">
        <v>95</v>
      </c>
      <c r="L180" s="117" t="s">
        <v>159</v>
      </c>
      <c r="M180" s="120">
        <v>67370146</v>
      </c>
      <c r="N180" s="121">
        <v>67370146</v>
      </c>
      <c r="O180" s="117" t="s">
        <v>63</v>
      </c>
      <c r="P180" s="117" t="s">
        <v>64</v>
      </c>
      <c r="Q180" s="142" t="s">
        <v>160</v>
      </c>
      <c r="R180" s="24"/>
      <c r="S180" s="122" t="s">
        <v>1159</v>
      </c>
      <c r="T180" s="125" t="s">
        <v>1160</v>
      </c>
      <c r="U180" s="124">
        <v>44218</v>
      </c>
      <c r="V180" s="125" t="s">
        <v>1157</v>
      </c>
      <c r="W180" s="126" t="s">
        <v>502</v>
      </c>
      <c r="X180" s="185">
        <v>66755824</v>
      </c>
      <c r="Y180" s="194">
        <v>0</v>
      </c>
      <c r="Z180" s="185">
        <v>66755824</v>
      </c>
      <c r="AA180" s="125" t="s">
        <v>1158</v>
      </c>
      <c r="AB180" s="126">
        <v>9521</v>
      </c>
      <c r="AC180" s="125" t="s">
        <v>496</v>
      </c>
      <c r="AD180" s="127">
        <v>44219</v>
      </c>
      <c r="AE180" s="127">
        <v>44550</v>
      </c>
      <c r="AF180" s="125" t="s">
        <v>624</v>
      </c>
      <c r="AG180" s="125" t="s">
        <v>113</v>
      </c>
    </row>
    <row r="181" spans="1:33" s="30" customFormat="1" ht="272.45" customHeight="1" x14ac:dyDescent="0.35">
      <c r="A181" s="116">
        <v>153</v>
      </c>
      <c r="B181" s="130" t="s">
        <v>198</v>
      </c>
      <c r="C181" s="139" t="s">
        <v>113</v>
      </c>
      <c r="D181" s="140">
        <v>80101706</v>
      </c>
      <c r="E181" s="141" t="s">
        <v>359</v>
      </c>
      <c r="F181" s="140" t="s">
        <v>59</v>
      </c>
      <c r="G181" s="117">
        <v>1</v>
      </c>
      <c r="H181" s="117" t="s">
        <v>86</v>
      </c>
      <c r="I181" s="118">
        <v>11</v>
      </c>
      <c r="J181" s="119" t="s">
        <v>87</v>
      </c>
      <c r="K181" s="117" t="s">
        <v>95</v>
      </c>
      <c r="L181" s="117" t="s">
        <v>159</v>
      </c>
      <c r="M181" s="120">
        <v>67370146</v>
      </c>
      <c r="N181" s="121">
        <v>67370146</v>
      </c>
      <c r="O181" s="117" t="s">
        <v>63</v>
      </c>
      <c r="P181" s="117" t="s">
        <v>64</v>
      </c>
      <c r="Q181" s="142" t="s">
        <v>160</v>
      </c>
      <c r="R181" s="24"/>
      <c r="S181" s="122" t="s">
        <v>1161</v>
      </c>
      <c r="T181" s="125" t="s">
        <v>1162</v>
      </c>
      <c r="U181" s="124">
        <v>44218</v>
      </c>
      <c r="V181" s="125" t="s">
        <v>1157</v>
      </c>
      <c r="W181" s="126" t="s">
        <v>502</v>
      </c>
      <c r="X181" s="185">
        <v>66755824</v>
      </c>
      <c r="Y181" s="194">
        <v>0</v>
      </c>
      <c r="Z181" s="185">
        <v>66755824</v>
      </c>
      <c r="AA181" s="125" t="s">
        <v>1158</v>
      </c>
      <c r="AB181" s="126">
        <v>9621</v>
      </c>
      <c r="AC181" s="125" t="s">
        <v>496</v>
      </c>
      <c r="AD181" s="127">
        <v>44219</v>
      </c>
      <c r="AE181" s="127">
        <v>44550</v>
      </c>
      <c r="AF181" s="125" t="s">
        <v>624</v>
      </c>
      <c r="AG181" s="125" t="s">
        <v>113</v>
      </c>
    </row>
    <row r="182" spans="1:33" s="30" customFormat="1" ht="272.45" customHeight="1" x14ac:dyDescent="0.35">
      <c r="A182" s="116">
        <v>154</v>
      </c>
      <c r="B182" s="130" t="s">
        <v>198</v>
      </c>
      <c r="C182" s="139" t="s">
        <v>113</v>
      </c>
      <c r="D182" s="140">
        <v>80101706</v>
      </c>
      <c r="E182" s="141" t="s">
        <v>360</v>
      </c>
      <c r="F182" s="140" t="s">
        <v>59</v>
      </c>
      <c r="G182" s="117">
        <v>1</v>
      </c>
      <c r="H182" s="117" t="s">
        <v>86</v>
      </c>
      <c r="I182" s="118">
        <v>11</v>
      </c>
      <c r="J182" s="119" t="s">
        <v>87</v>
      </c>
      <c r="K182" s="117" t="s">
        <v>95</v>
      </c>
      <c r="L182" s="117" t="s">
        <v>159</v>
      </c>
      <c r="M182" s="120">
        <v>67370146</v>
      </c>
      <c r="N182" s="121">
        <v>67370146</v>
      </c>
      <c r="O182" s="117" t="s">
        <v>63</v>
      </c>
      <c r="P182" s="117" t="s">
        <v>64</v>
      </c>
      <c r="Q182" s="142" t="s">
        <v>160</v>
      </c>
      <c r="R182" s="24"/>
      <c r="S182" s="122" t="s">
        <v>1163</v>
      </c>
      <c r="T182" s="125" t="s">
        <v>1164</v>
      </c>
      <c r="U182" s="124">
        <v>44218</v>
      </c>
      <c r="V182" s="125" t="s">
        <v>1157</v>
      </c>
      <c r="W182" s="126" t="s">
        <v>502</v>
      </c>
      <c r="X182" s="185">
        <v>66755824</v>
      </c>
      <c r="Y182" s="194">
        <v>0</v>
      </c>
      <c r="Z182" s="185">
        <v>66755824</v>
      </c>
      <c r="AA182" s="125" t="s">
        <v>1158</v>
      </c>
      <c r="AB182" s="126">
        <v>9721</v>
      </c>
      <c r="AC182" s="125" t="s">
        <v>496</v>
      </c>
      <c r="AD182" s="127">
        <v>44219</v>
      </c>
      <c r="AE182" s="127">
        <v>44550</v>
      </c>
      <c r="AF182" s="125" t="s">
        <v>624</v>
      </c>
      <c r="AG182" s="125" t="s">
        <v>113</v>
      </c>
    </row>
    <row r="183" spans="1:33" s="30" customFormat="1" ht="272.45" customHeight="1" x14ac:dyDescent="0.35">
      <c r="A183" s="116">
        <v>155</v>
      </c>
      <c r="B183" s="130" t="s">
        <v>198</v>
      </c>
      <c r="C183" s="139" t="s">
        <v>113</v>
      </c>
      <c r="D183" s="140">
        <v>80101706</v>
      </c>
      <c r="E183" s="141" t="s">
        <v>361</v>
      </c>
      <c r="F183" s="140" t="s">
        <v>59</v>
      </c>
      <c r="G183" s="117">
        <v>1</v>
      </c>
      <c r="H183" s="117" t="s">
        <v>86</v>
      </c>
      <c r="I183" s="118">
        <v>11</v>
      </c>
      <c r="J183" s="119" t="s">
        <v>87</v>
      </c>
      <c r="K183" s="117" t="s">
        <v>95</v>
      </c>
      <c r="L183" s="117" t="s">
        <v>159</v>
      </c>
      <c r="M183" s="120">
        <v>67370146</v>
      </c>
      <c r="N183" s="121">
        <v>67370146</v>
      </c>
      <c r="O183" s="117" t="s">
        <v>63</v>
      </c>
      <c r="P183" s="117" t="s">
        <v>64</v>
      </c>
      <c r="Q183" s="142" t="s">
        <v>160</v>
      </c>
      <c r="R183" s="24"/>
      <c r="S183" s="122" t="s">
        <v>1165</v>
      </c>
      <c r="T183" s="125" t="s">
        <v>1166</v>
      </c>
      <c r="U183" s="124">
        <v>44217</v>
      </c>
      <c r="V183" s="125" t="s">
        <v>1167</v>
      </c>
      <c r="W183" s="126" t="s">
        <v>502</v>
      </c>
      <c r="X183" s="185">
        <v>67370146</v>
      </c>
      <c r="Y183" s="194">
        <v>0</v>
      </c>
      <c r="Z183" s="185">
        <v>67370146</v>
      </c>
      <c r="AA183" s="125" t="s">
        <v>1168</v>
      </c>
      <c r="AB183" s="126">
        <v>9821</v>
      </c>
      <c r="AC183" s="125" t="s">
        <v>1169</v>
      </c>
      <c r="AD183" s="127">
        <v>44223</v>
      </c>
      <c r="AE183" s="127">
        <v>44555</v>
      </c>
      <c r="AF183" s="125" t="s">
        <v>624</v>
      </c>
      <c r="AG183" s="125" t="s">
        <v>113</v>
      </c>
    </row>
    <row r="184" spans="1:33" s="30" customFormat="1" ht="193.5" customHeight="1" x14ac:dyDescent="0.35">
      <c r="A184" s="116">
        <v>156</v>
      </c>
      <c r="B184" s="130" t="s">
        <v>198</v>
      </c>
      <c r="C184" s="139" t="s">
        <v>113</v>
      </c>
      <c r="D184" s="140">
        <v>80101706</v>
      </c>
      <c r="E184" s="141" t="s">
        <v>362</v>
      </c>
      <c r="F184" s="140" t="s">
        <v>59</v>
      </c>
      <c r="G184" s="117">
        <v>1</v>
      </c>
      <c r="H184" s="117" t="s">
        <v>86</v>
      </c>
      <c r="I184" s="118">
        <v>11</v>
      </c>
      <c r="J184" s="119" t="s">
        <v>87</v>
      </c>
      <c r="K184" s="117" t="s">
        <v>95</v>
      </c>
      <c r="L184" s="117" t="s">
        <v>159</v>
      </c>
      <c r="M184" s="120">
        <v>67370146</v>
      </c>
      <c r="N184" s="121">
        <v>67370146</v>
      </c>
      <c r="O184" s="117" t="s">
        <v>63</v>
      </c>
      <c r="P184" s="117" t="s">
        <v>64</v>
      </c>
      <c r="Q184" s="142" t="s">
        <v>160</v>
      </c>
      <c r="R184" s="24"/>
      <c r="S184" s="122" t="s">
        <v>1170</v>
      </c>
      <c r="T184" s="125" t="s">
        <v>1171</v>
      </c>
      <c r="U184" s="124">
        <v>44217</v>
      </c>
      <c r="V184" s="125" t="s">
        <v>1167</v>
      </c>
      <c r="W184" s="126" t="s">
        <v>502</v>
      </c>
      <c r="X184" s="185">
        <v>67370146</v>
      </c>
      <c r="Y184" s="194">
        <v>0</v>
      </c>
      <c r="Z184" s="185">
        <v>67370146</v>
      </c>
      <c r="AA184" s="125" t="s">
        <v>1172</v>
      </c>
      <c r="AB184" s="126">
        <v>9921</v>
      </c>
      <c r="AC184" s="125" t="s">
        <v>1173</v>
      </c>
      <c r="AD184" s="127">
        <v>44223</v>
      </c>
      <c r="AE184" s="127">
        <v>44555</v>
      </c>
      <c r="AF184" s="125" t="s">
        <v>624</v>
      </c>
      <c r="AG184" s="125" t="s">
        <v>113</v>
      </c>
    </row>
    <row r="185" spans="1:33" s="30" customFormat="1" ht="165.95" customHeight="1" x14ac:dyDescent="0.35">
      <c r="A185" s="116">
        <v>157</v>
      </c>
      <c r="B185" s="130" t="s">
        <v>198</v>
      </c>
      <c r="C185" s="139" t="s">
        <v>113</v>
      </c>
      <c r="D185" s="140">
        <v>80101706</v>
      </c>
      <c r="E185" s="141" t="s">
        <v>363</v>
      </c>
      <c r="F185" s="140" t="s">
        <v>59</v>
      </c>
      <c r="G185" s="117">
        <v>1</v>
      </c>
      <c r="H185" s="117" t="s">
        <v>86</v>
      </c>
      <c r="I185" s="118">
        <v>11</v>
      </c>
      <c r="J185" s="119" t="s">
        <v>87</v>
      </c>
      <c r="K185" s="117" t="s">
        <v>95</v>
      </c>
      <c r="L185" s="117" t="s">
        <v>159</v>
      </c>
      <c r="M185" s="120">
        <v>67370146</v>
      </c>
      <c r="N185" s="121">
        <v>67370146</v>
      </c>
      <c r="O185" s="117" t="s">
        <v>63</v>
      </c>
      <c r="P185" s="117" t="s">
        <v>64</v>
      </c>
      <c r="Q185" s="142" t="s">
        <v>160</v>
      </c>
      <c r="R185" s="24"/>
      <c r="S185" s="122" t="s">
        <v>1174</v>
      </c>
      <c r="T185" s="125" t="s">
        <v>1175</v>
      </c>
      <c r="U185" s="124">
        <v>44217</v>
      </c>
      <c r="V185" s="125" t="s">
        <v>1167</v>
      </c>
      <c r="W185" s="126" t="s">
        <v>502</v>
      </c>
      <c r="X185" s="185">
        <v>67370146</v>
      </c>
      <c r="Y185" s="194">
        <v>0</v>
      </c>
      <c r="Z185" s="185">
        <v>67370146</v>
      </c>
      <c r="AA185" s="125" t="s">
        <v>1168</v>
      </c>
      <c r="AB185" s="126">
        <v>10021</v>
      </c>
      <c r="AC185" s="125" t="s">
        <v>1173</v>
      </c>
      <c r="AD185" s="127">
        <v>44223</v>
      </c>
      <c r="AE185" s="127">
        <v>44555</v>
      </c>
      <c r="AF185" s="125" t="s">
        <v>624</v>
      </c>
      <c r="AG185" s="125" t="s">
        <v>113</v>
      </c>
    </row>
    <row r="186" spans="1:33" s="30" customFormat="1" ht="165.95" customHeight="1" x14ac:dyDescent="0.35">
      <c r="A186" s="116">
        <v>158</v>
      </c>
      <c r="B186" s="130" t="s">
        <v>198</v>
      </c>
      <c r="C186" s="139" t="s">
        <v>113</v>
      </c>
      <c r="D186" s="140">
        <v>80101706</v>
      </c>
      <c r="E186" s="141" t="s">
        <v>364</v>
      </c>
      <c r="F186" s="140" t="s">
        <v>59</v>
      </c>
      <c r="G186" s="117">
        <v>1</v>
      </c>
      <c r="H186" s="117" t="s">
        <v>93</v>
      </c>
      <c r="I186" s="118">
        <v>10</v>
      </c>
      <c r="J186" s="119" t="s">
        <v>87</v>
      </c>
      <c r="K186" s="117" t="s">
        <v>95</v>
      </c>
      <c r="L186" s="117" t="s">
        <v>159</v>
      </c>
      <c r="M186" s="120">
        <v>67370146</v>
      </c>
      <c r="N186" s="121">
        <v>67370146</v>
      </c>
      <c r="O186" s="117" t="s">
        <v>63</v>
      </c>
      <c r="P186" s="117" t="s">
        <v>64</v>
      </c>
      <c r="Q186" s="142" t="s">
        <v>160</v>
      </c>
      <c r="R186" s="24"/>
      <c r="S186" s="122" t="s">
        <v>1294</v>
      </c>
      <c r="T186" s="125" t="s">
        <v>1295</v>
      </c>
      <c r="U186" s="124">
        <v>44251</v>
      </c>
      <c r="V186" s="125" t="s">
        <v>1296</v>
      </c>
      <c r="W186" s="126" t="s">
        <v>502</v>
      </c>
      <c r="X186" s="185">
        <v>67163712</v>
      </c>
      <c r="Y186" s="194">
        <v>-45232704</v>
      </c>
      <c r="Z186" s="185">
        <v>21931008</v>
      </c>
      <c r="AA186" s="125" t="s">
        <v>1297</v>
      </c>
      <c r="AB186" s="126">
        <v>10121</v>
      </c>
      <c r="AC186" s="125" t="s">
        <v>496</v>
      </c>
      <c r="AD186" s="127">
        <v>44252</v>
      </c>
      <c r="AE186" s="127">
        <v>44550</v>
      </c>
      <c r="AF186" s="125" t="s">
        <v>624</v>
      </c>
      <c r="AG186" s="125" t="s">
        <v>113</v>
      </c>
    </row>
    <row r="187" spans="1:33" s="30" customFormat="1" ht="141" customHeight="1" x14ac:dyDescent="0.35">
      <c r="A187" s="116">
        <v>159</v>
      </c>
      <c r="B187" s="130" t="s">
        <v>198</v>
      </c>
      <c r="C187" s="139" t="s">
        <v>113</v>
      </c>
      <c r="D187" s="140">
        <v>80101706</v>
      </c>
      <c r="E187" s="141" t="s">
        <v>365</v>
      </c>
      <c r="F187" s="140" t="s">
        <v>59</v>
      </c>
      <c r="G187" s="117">
        <v>1</v>
      </c>
      <c r="H187" s="117" t="s">
        <v>86</v>
      </c>
      <c r="I187" s="118">
        <v>11</v>
      </c>
      <c r="J187" s="119" t="s">
        <v>87</v>
      </c>
      <c r="K187" s="117" t="s">
        <v>95</v>
      </c>
      <c r="L187" s="117" t="s">
        <v>159</v>
      </c>
      <c r="M187" s="120">
        <v>67370146</v>
      </c>
      <c r="N187" s="121">
        <v>67370146</v>
      </c>
      <c r="O187" s="117" t="s">
        <v>63</v>
      </c>
      <c r="P187" s="117" t="s">
        <v>64</v>
      </c>
      <c r="Q187" s="142" t="s">
        <v>160</v>
      </c>
      <c r="R187" s="24"/>
      <c r="S187" s="122" t="s">
        <v>1176</v>
      </c>
      <c r="T187" s="125" t="s">
        <v>1177</v>
      </c>
      <c r="U187" s="124">
        <v>44217</v>
      </c>
      <c r="V187" s="125" t="s">
        <v>1167</v>
      </c>
      <c r="W187" s="126" t="s">
        <v>502</v>
      </c>
      <c r="X187" s="185">
        <v>67370146</v>
      </c>
      <c r="Y187" s="194">
        <v>0</v>
      </c>
      <c r="Z187" s="185">
        <v>67370146</v>
      </c>
      <c r="AA187" s="125" t="s">
        <v>1168</v>
      </c>
      <c r="AB187" s="126">
        <v>10221</v>
      </c>
      <c r="AC187" s="125" t="s">
        <v>1173</v>
      </c>
      <c r="AD187" s="127">
        <v>44223</v>
      </c>
      <c r="AE187" s="127">
        <v>44555</v>
      </c>
      <c r="AF187" s="125" t="s">
        <v>624</v>
      </c>
      <c r="AG187" s="125" t="s">
        <v>113</v>
      </c>
    </row>
    <row r="188" spans="1:33" s="30" customFormat="1" ht="141" customHeight="1" x14ac:dyDescent="0.35">
      <c r="A188" s="116">
        <v>160</v>
      </c>
      <c r="B188" s="130" t="s">
        <v>200</v>
      </c>
      <c r="C188" s="139" t="s">
        <v>201</v>
      </c>
      <c r="D188" s="140">
        <v>80101706</v>
      </c>
      <c r="E188" s="141" t="s">
        <v>366</v>
      </c>
      <c r="F188" s="140" t="s">
        <v>59</v>
      </c>
      <c r="G188" s="117">
        <v>1</v>
      </c>
      <c r="H188" s="117" t="s">
        <v>86</v>
      </c>
      <c r="I188" s="118">
        <v>11.4</v>
      </c>
      <c r="J188" s="119" t="s">
        <v>87</v>
      </c>
      <c r="K188" s="117" t="s">
        <v>95</v>
      </c>
      <c r="L188" s="117" t="s">
        <v>175</v>
      </c>
      <c r="M188" s="120">
        <v>30274552</v>
      </c>
      <c r="N188" s="121">
        <v>30274552</v>
      </c>
      <c r="O188" s="117" t="s">
        <v>63</v>
      </c>
      <c r="P188" s="117" t="s">
        <v>64</v>
      </c>
      <c r="Q188" s="142" t="s">
        <v>202</v>
      </c>
      <c r="R188" s="24"/>
      <c r="S188" s="122" t="s">
        <v>703</v>
      </c>
      <c r="T188" s="125" t="s">
        <v>704</v>
      </c>
      <c r="U188" s="124">
        <v>44203</v>
      </c>
      <c r="V188" s="125" t="s">
        <v>705</v>
      </c>
      <c r="W188" s="126" t="s">
        <v>502</v>
      </c>
      <c r="X188" s="185">
        <v>30274552</v>
      </c>
      <c r="Y188" s="194">
        <v>0</v>
      </c>
      <c r="Z188" s="185">
        <v>30274552</v>
      </c>
      <c r="AA188" s="125" t="s">
        <v>706</v>
      </c>
      <c r="AB188" s="126">
        <v>7221</v>
      </c>
      <c r="AC188" s="125" t="s">
        <v>496</v>
      </c>
      <c r="AD188" s="127">
        <v>44204</v>
      </c>
      <c r="AE188" s="127">
        <v>44550</v>
      </c>
      <c r="AF188" s="125" t="s">
        <v>707</v>
      </c>
      <c r="AG188" s="125" t="s">
        <v>708</v>
      </c>
    </row>
    <row r="189" spans="1:33" s="55" customFormat="1" ht="171.6" customHeight="1" x14ac:dyDescent="0.35">
      <c r="A189" s="116">
        <v>161</v>
      </c>
      <c r="B189" s="130" t="s">
        <v>200</v>
      </c>
      <c r="C189" s="139" t="s">
        <v>201</v>
      </c>
      <c r="D189" s="140">
        <v>80101706</v>
      </c>
      <c r="E189" s="141" t="s">
        <v>367</v>
      </c>
      <c r="F189" s="140" t="s">
        <v>59</v>
      </c>
      <c r="G189" s="117">
        <v>1</v>
      </c>
      <c r="H189" s="117" t="s">
        <v>86</v>
      </c>
      <c r="I189" s="118">
        <v>11.4</v>
      </c>
      <c r="J189" s="119" t="s">
        <v>87</v>
      </c>
      <c r="K189" s="117" t="s">
        <v>95</v>
      </c>
      <c r="L189" s="117" t="s">
        <v>175</v>
      </c>
      <c r="M189" s="120">
        <v>30274552</v>
      </c>
      <c r="N189" s="121">
        <v>30274552</v>
      </c>
      <c r="O189" s="117" t="s">
        <v>63</v>
      </c>
      <c r="P189" s="117" t="s">
        <v>64</v>
      </c>
      <c r="Q189" s="142" t="s">
        <v>202</v>
      </c>
      <c r="R189" s="26"/>
      <c r="S189" s="122" t="s">
        <v>709</v>
      </c>
      <c r="T189" s="125" t="s">
        <v>710</v>
      </c>
      <c r="U189" s="124">
        <v>44204</v>
      </c>
      <c r="V189" s="125" t="s">
        <v>711</v>
      </c>
      <c r="W189" s="126" t="s">
        <v>502</v>
      </c>
      <c r="X189" s="185">
        <v>30274552</v>
      </c>
      <c r="Y189" s="194">
        <v>0</v>
      </c>
      <c r="Z189" s="185">
        <v>30274552</v>
      </c>
      <c r="AA189" s="125" t="s">
        <v>712</v>
      </c>
      <c r="AB189" s="126">
        <v>7321</v>
      </c>
      <c r="AC189" s="125" t="s">
        <v>496</v>
      </c>
      <c r="AD189" s="127">
        <v>44205</v>
      </c>
      <c r="AE189" s="127">
        <v>44550</v>
      </c>
      <c r="AF189" s="125" t="s">
        <v>707</v>
      </c>
      <c r="AG189" s="125" t="s">
        <v>708</v>
      </c>
    </row>
    <row r="190" spans="1:33" s="55" customFormat="1" ht="171.6" customHeight="1" x14ac:dyDescent="0.35">
      <c r="A190" s="116">
        <v>162</v>
      </c>
      <c r="B190" s="130" t="s">
        <v>200</v>
      </c>
      <c r="C190" s="139" t="s">
        <v>201</v>
      </c>
      <c r="D190" s="140">
        <v>80101706</v>
      </c>
      <c r="E190" s="141" t="s">
        <v>368</v>
      </c>
      <c r="F190" s="140" t="s">
        <v>59</v>
      </c>
      <c r="G190" s="117">
        <v>1</v>
      </c>
      <c r="H190" s="117" t="s">
        <v>86</v>
      </c>
      <c r="I190" s="118">
        <v>11.4</v>
      </c>
      <c r="J190" s="119" t="s">
        <v>87</v>
      </c>
      <c r="K190" s="117" t="s">
        <v>95</v>
      </c>
      <c r="L190" s="117" t="s">
        <v>175</v>
      </c>
      <c r="M190" s="120">
        <v>30274552</v>
      </c>
      <c r="N190" s="121">
        <v>30274552</v>
      </c>
      <c r="O190" s="117" t="s">
        <v>63</v>
      </c>
      <c r="P190" s="117" t="s">
        <v>64</v>
      </c>
      <c r="Q190" s="142" t="s">
        <v>202</v>
      </c>
      <c r="R190" s="26"/>
      <c r="S190" s="122" t="s">
        <v>713</v>
      </c>
      <c r="T190" s="125" t="s">
        <v>714</v>
      </c>
      <c r="U190" s="124">
        <v>44215</v>
      </c>
      <c r="V190" s="125" t="s">
        <v>715</v>
      </c>
      <c r="W190" s="126" t="s">
        <v>502</v>
      </c>
      <c r="X190" s="185">
        <v>29215384</v>
      </c>
      <c r="Y190" s="194">
        <v>0</v>
      </c>
      <c r="Z190" s="185">
        <v>29215384</v>
      </c>
      <c r="AA190" s="125" t="s">
        <v>716</v>
      </c>
      <c r="AB190" s="126">
        <v>7421</v>
      </c>
      <c r="AC190" s="125" t="s">
        <v>496</v>
      </c>
      <c r="AD190" s="127">
        <v>44216</v>
      </c>
      <c r="AE190" s="127">
        <v>44550</v>
      </c>
      <c r="AF190" s="125" t="s">
        <v>707</v>
      </c>
      <c r="AG190" s="125" t="s">
        <v>708</v>
      </c>
    </row>
    <row r="191" spans="1:33" s="30" customFormat="1" ht="171.6" customHeight="1" x14ac:dyDescent="0.35">
      <c r="A191" s="116">
        <v>163</v>
      </c>
      <c r="B191" s="130" t="s">
        <v>200</v>
      </c>
      <c r="C191" s="139" t="s">
        <v>201</v>
      </c>
      <c r="D191" s="140">
        <v>80101706</v>
      </c>
      <c r="E191" s="141" t="s">
        <v>369</v>
      </c>
      <c r="F191" s="140" t="s">
        <v>59</v>
      </c>
      <c r="G191" s="117">
        <v>1</v>
      </c>
      <c r="H191" s="117" t="s">
        <v>86</v>
      </c>
      <c r="I191" s="118">
        <v>11.2</v>
      </c>
      <c r="J191" s="119" t="s">
        <v>87</v>
      </c>
      <c r="K191" s="117" t="s">
        <v>95</v>
      </c>
      <c r="L191" s="117" t="s">
        <v>175</v>
      </c>
      <c r="M191" s="120">
        <v>72549764</v>
      </c>
      <c r="N191" s="121">
        <v>72549764</v>
      </c>
      <c r="O191" s="117" t="s">
        <v>63</v>
      </c>
      <c r="P191" s="117" t="s">
        <v>64</v>
      </c>
      <c r="Q191" s="142" t="s">
        <v>202</v>
      </c>
      <c r="R191" s="24"/>
      <c r="S191" s="122" t="s">
        <v>717</v>
      </c>
      <c r="T191" s="125" t="s">
        <v>718</v>
      </c>
      <c r="U191" s="124">
        <v>44211</v>
      </c>
      <c r="V191" s="125" t="s">
        <v>719</v>
      </c>
      <c r="W191" s="126" t="s">
        <v>502</v>
      </c>
      <c r="X191" s="185">
        <v>72119202</v>
      </c>
      <c r="Y191" s="194">
        <v>0</v>
      </c>
      <c r="Z191" s="185">
        <v>72119202</v>
      </c>
      <c r="AA191" s="125" t="s">
        <v>720</v>
      </c>
      <c r="AB191" s="126">
        <v>14721</v>
      </c>
      <c r="AC191" s="125" t="s">
        <v>496</v>
      </c>
      <c r="AD191" s="127">
        <v>44212</v>
      </c>
      <c r="AE191" s="127">
        <v>44550</v>
      </c>
      <c r="AF191" s="125" t="s">
        <v>707</v>
      </c>
      <c r="AG191" s="125" t="s">
        <v>708</v>
      </c>
    </row>
    <row r="192" spans="1:33" ht="302.45" customHeight="1" x14ac:dyDescent="0.35">
      <c r="A192" s="116">
        <v>164</v>
      </c>
      <c r="B192" s="130" t="s">
        <v>200</v>
      </c>
      <c r="C192" s="139" t="s">
        <v>201</v>
      </c>
      <c r="D192" s="140">
        <v>80101706</v>
      </c>
      <c r="E192" s="141" t="s">
        <v>370</v>
      </c>
      <c r="F192" s="140" t="s">
        <v>59</v>
      </c>
      <c r="G192" s="117">
        <v>1</v>
      </c>
      <c r="H192" s="117" t="s">
        <v>86</v>
      </c>
      <c r="I192" s="118">
        <v>11.2</v>
      </c>
      <c r="J192" s="119" t="s">
        <v>87</v>
      </c>
      <c r="K192" s="117" t="s">
        <v>95</v>
      </c>
      <c r="L192" s="117" t="s">
        <v>175</v>
      </c>
      <c r="M192" s="120">
        <v>37811400</v>
      </c>
      <c r="N192" s="121">
        <v>37811400</v>
      </c>
      <c r="O192" s="117" t="s">
        <v>63</v>
      </c>
      <c r="P192" s="117" t="s">
        <v>64</v>
      </c>
      <c r="Q192" s="142" t="s">
        <v>202</v>
      </c>
      <c r="S192" s="122" t="s">
        <v>721</v>
      </c>
      <c r="T192" s="125" t="s">
        <v>722</v>
      </c>
      <c r="U192" s="124">
        <v>44211</v>
      </c>
      <c r="V192" s="125" t="s">
        <v>723</v>
      </c>
      <c r="W192" s="126" t="s">
        <v>502</v>
      </c>
      <c r="X192" s="185">
        <v>37587000</v>
      </c>
      <c r="Y192" s="194">
        <v>-112200</v>
      </c>
      <c r="Z192" s="185">
        <v>37474800</v>
      </c>
      <c r="AA192" s="125" t="s">
        <v>724</v>
      </c>
      <c r="AB192" s="126">
        <v>14821</v>
      </c>
      <c r="AC192" s="125" t="s">
        <v>496</v>
      </c>
      <c r="AD192" s="127">
        <v>44214</v>
      </c>
      <c r="AE192" s="127">
        <v>44550</v>
      </c>
      <c r="AF192" s="125" t="s">
        <v>707</v>
      </c>
      <c r="AG192" s="125" t="s">
        <v>708</v>
      </c>
    </row>
    <row r="193" spans="1:34" ht="294.39999999999998" customHeight="1" x14ac:dyDescent="0.35">
      <c r="A193" s="116">
        <v>165</v>
      </c>
      <c r="B193" s="130" t="s">
        <v>200</v>
      </c>
      <c r="C193" s="139" t="s">
        <v>201</v>
      </c>
      <c r="D193" s="140">
        <v>80101706</v>
      </c>
      <c r="E193" s="141" t="s">
        <v>371</v>
      </c>
      <c r="F193" s="140" t="s">
        <v>59</v>
      </c>
      <c r="G193" s="117">
        <v>1</v>
      </c>
      <c r="H193" s="117" t="s">
        <v>86</v>
      </c>
      <c r="I193" s="118">
        <v>11.5</v>
      </c>
      <c r="J193" s="119" t="s">
        <v>87</v>
      </c>
      <c r="K193" s="117" t="s">
        <v>95</v>
      </c>
      <c r="L193" s="117" t="s">
        <v>175</v>
      </c>
      <c r="M193" s="120"/>
      <c r="N193" s="121"/>
      <c r="O193" s="117" t="s">
        <v>63</v>
      </c>
      <c r="P193" s="117" t="s">
        <v>64</v>
      </c>
      <c r="Q193" s="142" t="s">
        <v>202</v>
      </c>
      <c r="S193" s="122" t="s">
        <v>725</v>
      </c>
      <c r="T193" s="125" t="s">
        <v>726</v>
      </c>
      <c r="U193" s="124">
        <v>44202</v>
      </c>
      <c r="V193" s="125" t="s">
        <v>727</v>
      </c>
      <c r="W193" s="126" t="s">
        <v>494</v>
      </c>
      <c r="X193" s="185">
        <v>22468484</v>
      </c>
      <c r="Y193" s="194">
        <v>-22468484</v>
      </c>
      <c r="Z193" s="185"/>
      <c r="AA193" s="125" t="s">
        <v>728</v>
      </c>
      <c r="AB193" s="126">
        <v>2721</v>
      </c>
      <c r="AC193" s="125" t="s">
        <v>496</v>
      </c>
      <c r="AD193" s="127">
        <v>44203</v>
      </c>
      <c r="AE193" s="127">
        <v>44550</v>
      </c>
      <c r="AF193" s="125" t="s">
        <v>707</v>
      </c>
      <c r="AG193" s="125" t="s">
        <v>708</v>
      </c>
    </row>
    <row r="194" spans="1:34" s="30" customFormat="1" ht="157.35" customHeight="1" x14ac:dyDescent="0.35">
      <c r="A194" s="116">
        <v>166</v>
      </c>
      <c r="B194" s="130" t="s">
        <v>200</v>
      </c>
      <c r="C194" s="139" t="s">
        <v>201</v>
      </c>
      <c r="D194" s="140">
        <v>80101706</v>
      </c>
      <c r="E194" s="141" t="s">
        <v>372</v>
      </c>
      <c r="F194" s="140" t="s">
        <v>59</v>
      </c>
      <c r="G194" s="117">
        <v>1</v>
      </c>
      <c r="H194" s="117" t="s">
        <v>86</v>
      </c>
      <c r="I194" s="118">
        <v>11.5</v>
      </c>
      <c r="J194" s="119" t="s">
        <v>87</v>
      </c>
      <c r="K194" s="117" t="s">
        <v>95</v>
      </c>
      <c r="L194" s="117" t="s">
        <v>175</v>
      </c>
      <c r="M194" s="120">
        <v>113085817</v>
      </c>
      <c r="N194" s="121">
        <v>113085817</v>
      </c>
      <c r="O194" s="117" t="s">
        <v>63</v>
      </c>
      <c r="P194" s="117" t="s">
        <v>64</v>
      </c>
      <c r="Q194" s="142" t="s">
        <v>202</v>
      </c>
      <c r="R194" s="24"/>
      <c r="S194" s="122" t="s">
        <v>729</v>
      </c>
      <c r="T194" s="125" t="s">
        <v>730</v>
      </c>
      <c r="U194" s="124">
        <v>44202</v>
      </c>
      <c r="V194" s="125" t="s">
        <v>731</v>
      </c>
      <c r="W194" s="126" t="s">
        <v>502</v>
      </c>
      <c r="X194" s="185">
        <v>113085815</v>
      </c>
      <c r="Y194" s="194">
        <v>0</v>
      </c>
      <c r="Z194" s="185">
        <v>113085815</v>
      </c>
      <c r="AA194" s="125" t="s">
        <v>732</v>
      </c>
      <c r="AB194" s="126">
        <v>2821</v>
      </c>
      <c r="AC194" s="125" t="s">
        <v>496</v>
      </c>
      <c r="AD194" s="127">
        <v>44203</v>
      </c>
      <c r="AE194" s="127">
        <v>44550</v>
      </c>
      <c r="AF194" s="125" t="s">
        <v>707</v>
      </c>
      <c r="AG194" s="125" t="s">
        <v>708</v>
      </c>
    </row>
    <row r="195" spans="1:34" s="30" customFormat="1" ht="157.35" customHeight="1" x14ac:dyDescent="0.35">
      <c r="A195" s="116">
        <v>167</v>
      </c>
      <c r="B195" s="130" t="s">
        <v>200</v>
      </c>
      <c r="C195" s="139" t="s">
        <v>201</v>
      </c>
      <c r="D195" s="140">
        <v>80101706</v>
      </c>
      <c r="E195" s="141" t="s">
        <v>373</v>
      </c>
      <c r="F195" s="140" t="s">
        <v>59</v>
      </c>
      <c r="G195" s="117">
        <v>1</v>
      </c>
      <c r="H195" s="117" t="s">
        <v>86</v>
      </c>
      <c r="I195" s="118">
        <v>11.3</v>
      </c>
      <c r="J195" s="119" t="s">
        <v>87</v>
      </c>
      <c r="K195" s="117" t="s">
        <v>95</v>
      </c>
      <c r="L195" s="117" t="s">
        <v>175</v>
      </c>
      <c r="M195" s="120">
        <v>72765046</v>
      </c>
      <c r="N195" s="121">
        <v>72765046</v>
      </c>
      <c r="O195" s="117" t="s">
        <v>63</v>
      </c>
      <c r="P195" s="117" t="s">
        <v>64</v>
      </c>
      <c r="Q195" s="142" t="s">
        <v>202</v>
      </c>
      <c r="R195" s="24"/>
      <c r="S195" s="122" t="s">
        <v>733</v>
      </c>
      <c r="T195" s="125" t="s">
        <v>734</v>
      </c>
      <c r="U195" s="124">
        <v>44210</v>
      </c>
      <c r="V195" s="125" t="s">
        <v>735</v>
      </c>
      <c r="W195" s="126" t="s">
        <v>502</v>
      </c>
      <c r="X195" s="185">
        <v>72549764</v>
      </c>
      <c r="Y195" s="194">
        <v>0</v>
      </c>
      <c r="Z195" s="185">
        <v>72549764</v>
      </c>
      <c r="AA195" s="125" t="s">
        <v>736</v>
      </c>
      <c r="AB195" s="126">
        <v>13321</v>
      </c>
      <c r="AC195" s="125" t="s">
        <v>496</v>
      </c>
      <c r="AD195" s="127">
        <v>44211</v>
      </c>
      <c r="AE195" s="127">
        <v>44550</v>
      </c>
      <c r="AF195" s="125" t="s">
        <v>707</v>
      </c>
      <c r="AG195" s="125" t="s">
        <v>708</v>
      </c>
    </row>
    <row r="196" spans="1:34" s="30" customFormat="1" ht="157.35" customHeight="1" x14ac:dyDescent="0.35">
      <c r="A196" s="116">
        <v>168</v>
      </c>
      <c r="B196" s="130" t="s">
        <v>200</v>
      </c>
      <c r="C196" s="139" t="s">
        <v>201</v>
      </c>
      <c r="D196" s="140">
        <v>80101706</v>
      </c>
      <c r="E196" s="141" t="s">
        <v>374</v>
      </c>
      <c r="F196" s="140" t="s">
        <v>59</v>
      </c>
      <c r="G196" s="117">
        <v>1</v>
      </c>
      <c r="H196" s="117" t="s">
        <v>86</v>
      </c>
      <c r="I196" s="118">
        <v>11.5</v>
      </c>
      <c r="J196" s="119" t="s">
        <v>87</v>
      </c>
      <c r="K196" s="117" t="s">
        <v>95</v>
      </c>
      <c r="L196" s="117" t="s">
        <v>175</v>
      </c>
      <c r="M196" s="120">
        <v>59488195</v>
      </c>
      <c r="N196" s="121">
        <v>59488195</v>
      </c>
      <c r="O196" s="117" t="s">
        <v>63</v>
      </c>
      <c r="P196" s="117" t="s">
        <v>64</v>
      </c>
      <c r="Q196" s="142" t="s">
        <v>202</v>
      </c>
      <c r="R196" s="24"/>
      <c r="S196" s="122" t="s">
        <v>737</v>
      </c>
      <c r="T196" s="125" t="s">
        <v>738</v>
      </c>
      <c r="U196" s="124">
        <v>44204</v>
      </c>
      <c r="V196" s="125" t="s">
        <v>739</v>
      </c>
      <c r="W196" s="126" t="s">
        <v>502</v>
      </c>
      <c r="X196" s="185">
        <v>59315264</v>
      </c>
      <c r="Y196" s="194">
        <v>0</v>
      </c>
      <c r="Z196" s="185">
        <v>59315264</v>
      </c>
      <c r="AA196" s="125" t="s">
        <v>740</v>
      </c>
      <c r="AB196" s="126">
        <v>2921</v>
      </c>
      <c r="AC196" s="125" t="s">
        <v>496</v>
      </c>
      <c r="AD196" s="127">
        <v>44204</v>
      </c>
      <c r="AE196" s="127">
        <v>44550</v>
      </c>
      <c r="AF196" s="125" t="s">
        <v>707</v>
      </c>
      <c r="AG196" s="125" t="s">
        <v>708</v>
      </c>
    </row>
    <row r="197" spans="1:34" s="30" customFormat="1" ht="157.35" customHeight="1" x14ac:dyDescent="0.35">
      <c r="A197" s="116">
        <v>169</v>
      </c>
      <c r="B197" s="130" t="s">
        <v>200</v>
      </c>
      <c r="C197" s="139" t="s">
        <v>201</v>
      </c>
      <c r="D197" s="140">
        <v>80101706</v>
      </c>
      <c r="E197" s="141" t="s">
        <v>375</v>
      </c>
      <c r="F197" s="140" t="s">
        <v>59</v>
      </c>
      <c r="G197" s="117">
        <v>1</v>
      </c>
      <c r="H197" s="117" t="s">
        <v>86</v>
      </c>
      <c r="I197" s="118">
        <v>11.3</v>
      </c>
      <c r="J197" s="119" t="s">
        <v>87</v>
      </c>
      <c r="K197" s="117" t="s">
        <v>95</v>
      </c>
      <c r="L197" s="117" t="s">
        <v>175</v>
      </c>
      <c r="M197" s="120">
        <v>72765046</v>
      </c>
      <c r="N197" s="121">
        <v>72765046</v>
      </c>
      <c r="O197" s="117" t="s">
        <v>63</v>
      </c>
      <c r="P197" s="117" t="s">
        <v>64</v>
      </c>
      <c r="Q197" s="142" t="s">
        <v>202</v>
      </c>
      <c r="R197" s="24"/>
      <c r="S197" s="122" t="s">
        <v>741</v>
      </c>
      <c r="T197" s="125" t="s">
        <v>742</v>
      </c>
      <c r="U197" s="124">
        <v>44210</v>
      </c>
      <c r="V197" s="125" t="s">
        <v>743</v>
      </c>
      <c r="W197" s="126" t="s">
        <v>502</v>
      </c>
      <c r="X197" s="185">
        <v>72549764</v>
      </c>
      <c r="Y197" s="194">
        <v>0</v>
      </c>
      <c r="Z197" s="185">
        <v>72549764</v>
      </c>
      <c r="AA197" s="125" t="s">
        <v>744</v>
      </c>
      <c r="AB197" s="126">
        <v>14121</v>
      </c>
      <c r="AC197" s="125" t="s">
        <v>496</v>
      </c>
      <c r="AD197" s="127">
        <v>44211</v>
      </c>
      <c r="AE197" s="127">
        <v>44550</v>
      </c>
      <c r="AF197" s="125" t="s">
        <v>707</v>
      </c>
      <c r="AG197" s="125" t="s">
        <v>708</v>
      </c>
    </row>
    <row r="198" spans="1:34" s="30" customFormat="1" ht="157.35" customHeight="1" x14ac:dyDescent="0.35">
      <c r="A198" s="116">
        <v>170</v>
      </c>
      <c r="B198" s="130" t="s">
        <v>200</v>
      </c>
      <c r="C198" s="139" t="s">
        <v>201</v>
      </c>
      <c r="D198" s="140">
        <v>80101706</v>
      </c>
      <c r="E198" s="141" t="s">
        <v>376</v>
      </c>
      <c r="F198" s="140" t="s">
        <v>59</v>
      </c>
      <c r="G198" s="117">
        <v>1</v>
      </c>
      <c r="H198" s="117" t="s">
        <v>86</v>
      </c>
      <c r="I198" s="118">
        <v>11.3</v>
      </c>
      <c r="J198" s="119" t="s">
        <v>87</v>
      </c>
      <c r="K198" s="117" t="s">
        <v>95</v>
      </c>
      <c r="L198" s="117" t="s">
        <v>175</v>
      </c>
      <c r="M198" s="120">
        <v>59069799</v>
      </c>
      <c r="N198" s="121">
        <v>59069799</v>
      </c>
      <c r="O198" s="117" t="s">
        <v>63</v>
      </c>
      <c r="P198" s="117" t="s">
        <v>64</v>
      </c>
      <c r="Q198" s="142" t="s">
        <v>202</v>
      </c>
      <c r="R198" s="24"/>
      <c r="S198" s="122" t="s">
        <v>1178</v>
      </c>
      <c r="T198" s="125" t="s">
        <v>1179</v>
      </c>
      <c r="U198" s="124">
        <v>44232</v>
      </c>
      <c r="V198" s="125" t="s">
        <v>1180</v>
      </c>
      <c r="W198" s="126" t="s">
        <v>502</v>
      </c>
      <c r="X198" s="185">
        <v>54351210</v>
      </c>
      <c r="Y198" s="194">
        <v>0</v>
      </c>
      <c r="Z198" s="185">
        <v>54351210</v>
      </c>
      <c r="AA198" s="125" t="s">
        <v>1181</v>
      </c>
      <c r="AB198" s="126">
        <v>14021</v>
      </c>
      <c r="AC198" s="125" t="s">
        <v>496</v>
      </c>
      <c r="AD198" s="127">
        <v>44235</v>
      </c>
      <c r="AE198" s="127">
        <v>44550</v>
      </c>
      <c r="AF198" s="125" t="s">
        <v>707</v>
      </c>
      <c r="AG198" s="125" t="s">
        <v>708</v>
      </c>
    </row>
    <row r="199" spans="1:34" s="30" customFormat="1" ht="157.35" customHeight="1" x14ac:dyDescent="0.35">
      <c r="A199" s="116">
        <v>171</v>
      </c>
      <c r="B199" s="130" t="s">
        <v>200</v>
      </c>
      <c r="C199" s="139" t="s">
        <v>201</v>
      </c>
      <c r="D199" s="140">
        <v>80101706</v>
      </c>
      <c r="E199" s="141" t="s">
        <v>377</v>
      </c>
      <c r="F199" s="140" t="s">
        <v>59</v>
      </c>
      <c r="G199" s="117">
        <v>1</v>
      </c>
      <c r="H199" s="117" t="s">
        <v>86</v>
      </c>
      <c r="I199" s="118">
        <v>11.2</v>
      </c>
      <c r="J199" s="119" t="s">
        <v>87</v>
      </c>
      <c r="K199" s="117" t="s">
        <v>95</v>
      </c>
      <c r="L199" s="117" t="s">
        <v>175</v>
      </c>
      <c r="M199" s="120">
        <v>22011276</v>
      </c>
      <c r="N199" s="121">
        <v>22011276</v>
      </c>
      <c r="O199" s="117" t="s">
        <v>63</v>
      </c>
      <c r="P199" s="117" t="s">
        <v>64</v>
      </c>
      <c r="Q199" s="142" t="s">
        <v>202</v>
      </c>
      <c r="R199" s="24"/>
      <c r="S199" s="122" t="s">
        <v>745</v>
      </c>
      <c r="T199" s="125" t="s">
        <v>746</v>
      </c>
      <c r="U199" s="124">
        <v>44210</v>
      </c>
      <c r="V199" s="125" t="s">
        <v>747</v>
      </c>
      <c r="W199" s="126" t="s">
        <v>494</v>
      </c>
      <c r="X199" s="185">
        <v>21945963</v>
      </c>
      <c r="Y199" s="194">
        <v>0</v>
      </c>
      <c r="Z199" s="185">
        <v>21945963</v>
      </c>
      <c r="AA199" s="125" t="s">
        <v>748</v>
      </c>
      <c r="AB199" s="126">
        <v>14921</v>
      </c>
      <c r="AC199" s="125" t="s">
        <v>496</v>
      </c>
      <c r="AD199" s="127">
        <v>44211</v>
      </c>
      <c r="AE199" s="127">
        <v>44550</v>
      </c>
      <c r="AF199" s="125" t="s">
        <v>707</v>
      </c>
      <c r="AG199" s="125" t="s">
        <v>708</v>
      </c>
    </row>
    <row r="200" spans="1:34" s="30" customFormat="1" ht="157.35" customHeight="1" x14ac:dyDescent="0.35">
      <c r="A200" s="116">
        <v>172</v>
      </c>
      <c r="B200" s="130" t="s">
        <v>200</v>
      </c>
      <c r="C200" s="139" t="s">
        <v>201</v>
      </c>
      <c r="D200" s="140">
        <v>80101706</v>
      </c>
      <c r="E200" s="141" t="s">
        <v>378</v>
      </c>
      <c r="F200" s="140" t="s">
        <v>59</v>
      </c>
      <c r="G200" s="117">
        <v>1</v>
      </c>
      <c r="H200" s="117" t="s">
        <v>86</v>
      </c>
      <c r="I200" s="118">
        <v>11.2</v>
      </c>
      <c r="J200" s="119" t="s">
        <v>87</v>
      </c>
      <c r="K200" s="117" t="s">
        <v>95</v>
      </c>
      <c r="L200" s="117" t="s">
        <v>175</v>
      </c>
      <c r="M200" s="120">
        <v>21579683</v>
      </c>
      <c r="N200" s="121">
        <v>21579683</v>
      </c>
      <c r="O200" s="117" t="s">
        <v>63</v>
      </c>
      <c r="P200" s="117" t="s">
        <v>64</v>
      </c>
      <c r="Q200" s="142" t="s">
        <v>202</v>
      </c>
      <c r="R200" s="24"/>
      <c r="S200" s="122" t="s">
        <v>749</v>
      </c>
      <c r="T200" s="125" t="s">
        <v>750</v>
      </c>
      <c r="U200" s="124">
        <v>44211</v>
      </c>
      <c r="V200" s="125" t="s">
        <v>747</v>
      </c>
      <c r="W200" s="126" t="s">
        <v>494</v>
      </c>
      <c r="X200" s="185">
        <v>21554071</v>
      </c>
      <c r="Y200" s="194">
        <v>0</v>
      </c>
      <c r="Z200" s="185">
        <v>21554071</v>
      </c>
      <c r="AA200" s="125" t="s">
        <v>751</v>
      </c>
      <c r="AB200" s="126">
        <v>15021</v>
      </c>
      <c r="AC200" s="125" t="s">
        <v>752</v>
      </c>
      <c r="AD200" s="127">
        <v>44212</v>
      </c>
      <c r="AE200" s="127">
        <v>44545</v>
      </c>
      <c r="AF200" s="125" t="s">
        <v>707</v>
      </c>
      <c r="AG200" s="125" t="s">
        <v>708</v>
      </c>
    </row>
    <row r="201" spans="1:34" s="30" customFormat="1" ht="157.35" customHeight="1" x14ac:dyDescent="0.35">
      <c r="A201" s="116">
        <v>173</v>
      </c>
      <c r="B201" s="130" t="s">
        <v>177</v>
      </c>
      <c r="C201" s="139" t="s">
        <v>203</v>
      </c>
      <c r="D201" s="140">
        <v>80101706</v>
      </c>
      <c r="E201" s="141" t="s">
        <v>379</v>
      </c>
      <c r="F201" s="140" t="s">
        <v>59</v>
      </c>
      <c r="G201" s="117">
        <v>1</v>
      </c>
      <c r="H201" s="117" t="s">
        <v>86</v>
      </c>
      <c r="I201" s="118">
        <v>11.2</v>
      </c>
      <c r="J201" s="119" t="s">
        <v>87</v>
      </c>
      <c r="K201" s="117" t="s">
        <v>95</v>
      </c>
      <c r="L201" s="117" t="s">
        <v>159</v>
      </c>
      <c r="M201" s="120">
        <v>29833232</v>
      </c>
      <c r="N201" s="121">
        <v>29833232</v>
      </c>
      <c r="O201" s="117" t="s">
        <v>63</v>
      </c>
      <c r="P201" s="117" t="s">
        <v>64</v>
      </c>
      <c r="Q201" s="142" t="s">
        <v>204</v>
      </c>
      <c r="R201" s="24"/>
      <c r="S201" s="122" t="s">
        <v>753</v>
      </c>
      <c r="T201" s="125" t="s">
        <v>754</v>
      </c>
      <c r="U201" s="124">
        <v>44209</v>
      </c>
      <c r="V201" s="125" t="s">
        <v>755</v>
      </c>
      <c r="W201" s="126" t="s">
        <v>502</v>
      </c>
      <c r="X201" s="185">
        <v>29833232</v>
      </c>
      <c r="Y201" s="194">
        <v>-22330792</v>
      </c>
      <c r="Z201" s="185">
        <v>7502440</v>
      </c>
      <c r="AA201" s="125" t="s">
        <v>756</v>
      </c>
      <c r="AB201" s="126">
        <v>16321</v>
      </c>
      <c r="AC201" s="125" t="s">
        <v>508</v>
      </c>
      <c r="AD201" s="127">
        <v>44210</v>
      </c>
      <c r="AE201" s="127">
        <v>44551</v>
      </c>
      <c r="AF201" s="125" t="s">
        <v>757</v>
      </c>
      <c r="AG201" s="125" t="s">
        <v>758</v>
      </c>
    </row>
    <row r="202" spans="1:34" s="30" customFormat="1" ht="157.35" customHeight="1" x14ac:dyDescent="0.35">
      <c r="A202" s="116">
        <v>174</v>
      </c>
      <c r="B202" s="130" t="s">
        <v>177</v>
      </c>
      <c r="C202" s="139" t="s">
        <v>184</v>
      </c>
      <c r="D202" s="140">
        <v>80101706</v>
      </c>
      <c r="E202" s="141" t="s">
        <v>483</v>
      </c>
      <c r="F202" s="140" t="s">
        <v>59</v>
      </c>
      <c r="G202" s="117">
        <v>1</v>
      </c>
      <c r="H202" s="117" t="s">
        <v>86</v>
      </c>
      <c r="I202" s="118">
        <v>11</v>
      </c>
      <c r="J202" s="119" t="s">
        <v>87</v>
      </c>
      <c r="K202" s="117" t="s">
        <v>95</v>
      </c>
      <c r="L202" s="117" t="s">
        <v>159</v>
      </c>
      <c r="M202" s="120">
        <v>24568544</v>
      </c>
      <c r="N202" s="121">
        <v>24568544</v>
      </c>
      <c r="O202" s="117" t="s">
        <v>63</v>
      </c>
      <c r="P202" s="117" t="s">
        <v>64</v>
      </c>
      <c r="Q202" s="142" t="s">
        <v>204</v>
      </c>
      <c r="R202" s="24"/>
      <c r="S202" s="122" t="s">
        <v>1182</v>
      </c>
      <c r="T202" s="125" t="s">
        <v>1183</v>
      </c>
      <c r="U202" s="124">
        <v>44221</v>
      </c>
      <c r="V202" s="125" t="s">
        <v>1184</v>
      </c>
      <c r="W202" s="126" t="s">
        <v>502</v>
      </c>
      <c r="X202" s="185">
        <v>24488934</v>
      </c>
      <c r="Y202" s="194">
        <v>0</v>
      </c>
      <c r="Z202" s="185">
        <v>24488934</v>
      </c>
      <c r="AA202" s="125" t="s">
        <v>1080</v>
      </c>
      <c r="AB202" s="126">
        <v>23821</v>
      </c>
      <c r="AC202" s="125" t="s">
        <v>1185</v>
      </c>
      <c r="AD202" s="127">
        <v>44222</v>
      </c>
      <c r="AE202" s="127">
        <v>44508</v>
      </c>
      <c r="AF202" s="125" t="s">
        <v>565</v>
      </c>
      <c r="AG202" s="125" t="s">
        <v>566</v>
      </c>
    </row>
    <row r="203" spans="1:34" s="30" customFormat="1" ht="157.35" customHeight="1" x14ac:dyDescent="0.35">
      <c r="A203" s="116">
        <v>175</v>
      </c>
      <c r="B203" s="130" t="s">
        <v>181</v>
      </c>
      <c r="C203" s="139" t="s">
        <v>110</v>
      </c>
      <c r="D203" s="140">
        <v>80101706</v>
      </c>
      <c r="E203" s="141" t="s">
        <v>380</v>
      </c>
      <c r="F203" s="140" t="s">
        <v>59</v>
      </c>
      <c r="G203" s="117">
        <v>1</v>
      </c>
      <c r="H203" s="117" t="s">
        <v>86</v>
      </c>
      <c r="I203" s="118">
        <v>11.4</v>
      </c>
      <c r="J203" s="119" t="s">
        <v>87</v>
      </c>
      <c r="K203" s="117" t="s">
        <v>95</v>
      </c>
      <c r="L203" s="117" t="s">
        <v>175</v>
      </c>
      <c r="M203" s="120">
        <v>65393032</v>
      </c>
      <c r="N203" s="121">
        <v>65393032</v>
      </c>
      <c r="O203" s="117" t="s">
        <v>63</v>
      </c>
      <c r="P203" s="117" t="s">
        <v>64</v>
      </c>
      <c r="Q203" s="142" t="s">
        <v>205</v>
      </c>
      <c r="R203" s="24"/>
      <c r="S203" s="122" t="s">
        <v>759</v>
      </c>
      <c r="T203" s="125" t="s">
        <v>760</v>
      </c>
      <c r="U203" s="124">
        <v>44203</v>
      </c>
      <c r="V203" s="125" t="s">
        <v>761</v>
      </c>
      <c r="W203" s="126" t="s">
        <v>502</v>
      </c>
      <c r="X203" s="185">
        <v>65393032</v>
      </c>
      <c r="Y203" s="194">
        <v>0</v>
      </c>
      <c r="Z203" s="185">
        <v>65393032</v>
      </c>
      <c r="AA203" s="125" t="s">
        <v>762</v>
      </c>
      <c r="AB203" s="126">
        <v>5221</v>
      </c>
      <c r="AC203" s="125" t="s">
        <v>496</v>
      </c>
      <c r="AD203" s="127">
        <v>44204</v>
      </c>
      <c r="AE203" s="127">
        <v>44550</v>
      </c>
      <c r="AF203" s="125" t="s">
        <v>763</v>
      </c>
      <c r="AG203" s="125" t="s">
        <v>110</v>
      </c>
      <c r="AH203"/>
    </row>
    <row r="204" spans="1:34" ht="243.95" customHeight="1" x14ac:dyDescent="0.35">
      <c r="A204" s="116">
        <v>176</v>
      </c>
      <c r="B204" s="130" t="s">
        <v>181</v>
      </c>
      <c r="C204" s="139" t="s">
        <v>126</v>
      </c>
      <c r="D204" s="140">
        <v>80101706</v>
      </c>
      <c r="E204" s="141" t="s">
        <v>381</v>
      </c>
      <c r="F204" s="140" t="s">
        <v>59</v>
      </c>
      <c r="G204" s="117">
        <v>1</v>
      </c>
      <c r="H204" s="117" t="s">
        <v>86</v>
      </c>
      <c r="I204" s="118">
        <v>11.4</v>
      </c>
      <c r="J204" s="119" t="s">
        <v>87</v>
      </c>
      <c r="K204" s="117" t="s">
        <v>95</v>
      </c>
      <c r="L204" s="117" t="s">
        <v>175</v>
      </c>
      <c r="M204" s="120">
        <v>58174629</v>
      </c>
      <c r="N204" s="121">
        <v>58174629</v>
      </c>
      <c r="O204" s="117" t="s">
        <v>63</v>
      </c>
      <c r="P204" s="117" t="s">
        <v>64</v>
      </c>
      <c r="Q204" s="142" t="s">
        <v>196</v>
      </c>
      <c r="S204" s="122" t="s">
        <v>764</v>
      </c>
      <c r="T204" s="125" t="s">
        <v>765</v>
      </c>
      <c r="U204" s="124">
        <v>44204</v>
      </c>
      <c r="V204" s="125" t="s">
        <v>766</v>
      </c>
      <c r="W204" s="126" t="s">
        <v>502</v>
      </c>
      <c r="X204" s="185">
        <v>58174629</v>
      </c>
      <c r="Y204" s="194">
        <v>0</v>
      </c>
      <c r="Z204" s="185">
        <v>58174629</v>
      </c>
      <c r="AA204" s="125" t="s">
        <v>767</v>
      </c>
      <c r="AB204" s="126">
        <v>5321</v>
      </c>
      <c r="AC204" s="125" t="s">
        <v>496</v>
      </c>
      <c r="AD204" s="127">
        <v>44205</v>
      </c>
      <c r="AE204" s="127">
        <v>44550</v>
      </c>
      <c r="AF204" s="125" t="s">
        <v>615</v>
      </c>
      <c r="AG204" s="125" t="s">
        <v>616</v>
      </c>
    </row>
    <row r="205" spans="1:34" ht="243.95" customHeight="1" x14ac:dyDescent="0.35">
      <c r="A205" s="116">
        <v>177</v>
      </c>
      <c r="B205" s="130" t="s">
        <v>181</v>
      </c>
      <c r="C205" s="139" t="s">
        <v>126</v>
      </c>
      <c r="D205" s="140">
        <v>80101706</v>
      </c>
      <c r="E205" s="141" t="s">
        <v>382</v>
      </c>
      <c r="F205" s="140" t="s">
        <v>59</v>
      </c>
      <c r="G205" s="117">
        <v>1</v>
      </c>
      <c r="H205" s="117" t="s">
        <v>86</v>
      </c>
      <c r="I205" s="118">
        <v>11.2</v>
      </c>
      <c r="J205" s="119" t="s">
        <v>87</v>
      </c>
      <c r="K205" s="117" t="s">
        <v>95</v>
      </c>
      <c r="L205" s="117" t="s">
        <v>175</v>
      </c>
      <c r="M205" s="120">
        <v>46520320</v>
      </c>
      <c r="N205" s="121">
        <v>46520320</v>
      </c>
      <c r="O205" s="117" t="s">
        <v>63</v>
      </c>
      <c r="P205" s="117" t="s">
        <v>64</v>
      </c>
      <c r="Q205" s="142" t="s">
        <v>196</v>
      </c>
      <c r="S205" s="122" t="s">
        <v>768</v>
      </c>
      <c r="T205" s="125" t="s">
        <v>769</v>
      </c>
      <c r="U205" s="124">
        <v>44210</v>
      </c>
      <c r="V205" s="125" t="s">
        <v>770</v>
      </c>
      <c r="W205" s="126" t="s">
        <v>502</v>
      </c>
      <c r="X205" s="185">
        <v>46520320</v>
      </c>
      <c r="Y205" s="194">
        <v>0</v>
      </c>
      <c r="Z205" s="185">
        <v>46520320</v>
      </c>
      <c r="AA205" s="125" t="s">
        <v>771</v>
      </c>
      <c r="AB205" s="126">
        <v>18421</v>
      </c>
      <c r="AC205" s="125" t="s">
        <v>496</v>
      </c>
      <c r="AD205" s="127">
        <v>44211</v>
      </c>
      <c r="AE205" s="127">
        <v>44550</v>
      </c>
      <c r="AF205" s="125" t="s">
        <v>615</v>
      </c>
      <c r="AG205" s="125" t="s">
        <v>616</v>
      </c>
    </row>
    <row r="206" spans="1:34" ht="243.95" customHeight="1" x14ac:dyDescent="0.35">
      <c r="A206" s="116">
        <v>178</v>
      </c>
      <c r="B206" s="130" t="s">
        <v>181</v>
      </c>
      <c r="C206" s="139" t="s">
        <v>126</v>
      </c>
      <c r="D206" s="140">
        <v>80101706</v>
      </c>
      <c r="E206" s="141" t="s">
        <v>383</v>
      </c>
      <c r="F206" s="140" t="s">
        <v>59</v>
      </c>
      <c r="G206" s="117">
        <v>1</v>
      </c>
      <c r="H206" s="117" t="s">
        <v>86</v>
      </c>
      <c r="I206" s="118">
        <v>11.2</v>
      </c>
      <c r="J206" s="119" t="s">
        <v>87</v>
      </c>
      <c r="K206" s="117" t="s">
        <v>95</v>
      </c>
      <c r="L206" s="117" t="s">
        <v>175</v>
      </c>
      <c r="M206" s="120">
        <v>49823263</v>
      </c>
      <c r="N206" s="121">
        <v>49823263</v>
      </c>
      <c r="O206" s="117" t="s">
        <v>63</v>
      </c>
      <c r="P206" s="117" t="s">
        <v>64</v>
      </c>
      <c r="Q206" s="142" t="s">
        <v>196</v>
      </c>
      <c r="S206" s="122" t="s">
        <v>1186</v>
      </c>
      <c r="T206" s="125" t="s">
        <v>1187</v>
      </c>
      <c r="U206" s="124">
        <v>44222</v>
      </c>
      <c r="V206" s="125" t="s">
        <v>1188</v>
      </c>
      <c r="W206" s="126" t="s">
        <v>502</v>
      </c>
      <c r="X206" s="185">
        <v>48192148</v>
      </c>
      <c r="Y206" s="194">
        <v>-36774316</v>
      </c>
      <c r="Z206" s="185">
        <v>11417832</v>
      </c>
      <c r="AA206" s="125" t="s">
        <v>1189</v>
      </c>
      <c r="AB206" s="126">
        <v>18521</v>
      </c>
      <c r="AC206" s="125" t="s">
        <v>508</v>
      </c>
      <c r="AD206" s="127">
        <v>44224</v>
      </c>
      <c r="AE206" s="127">
        <v>44551</v>
      </c>
      <c r="AF206" s="125" t="s">
        <v>615</v>
      </c>
      <c r="AG206" s="125" t="s">
        <v>616</v>
      </c>
    </row>
    <row r="207" spans="1:34" ht="243.95" customHeight="1" x14ac:dyDescent="0.35">
      <c r="A207" s="116">
        <v>179</v>
      </c>
      <c r="B207" s="130" t="s">
        <v>181</v>
      </c>
      <c r="C207" s="139" t="s">
        <v>126</v>
      </c>
      <c r="D207" s="140">
        <v>80101706</v>
      </c>
      <c r="E207" s="141" t="s">
        <v>384</v>
      </c>
      <c r="F207" s="140" t="s">
        <v>59</v>
      </c>
      <c r="G207" s="117">
        <v>1</v>
      </c>
      <c r="H207" s="117" t="s">
        <v>86</v>
      </c>
      <c r="I207" s="118">
        <v>11.4</v>
      </c>
      <c r="J207" s="119" t="s">
        <v>87</v>
      </c>
      <c r="K207" s="117" t="s">
        <v>95</v>
      </c>
      <c r="L207" s="117" t="s">
        <v>175</v>
      </c>
      <c r="M207" s="120">
        <v>70236961</v>
      </c>
      <c r="N207" s="121">
        <v>70236961</v>
      </c>
      <c r="O207" s="117" t="s">
        <v>63</v>
      </c>
      <c r="P207" s="117" t="s">
        <v>64</v>
      </c>
      <c r="Q207" s="142" t="s">
        <v>196</v>
      </c>
      <c r="S207" s="122" t="s">
        <v>772</v>
      </c>
      <c r="T207" s="125" t="s">
        <v>773</v>
      </c>
      <c r="U207" s="124">
        <v>44203</v>
      </c>
      <c r="V207" s="125" t="s">
        <v>774</v>
      </c>
      <c r="W207" s="126" t="s">
        <v>502</v>
      </c>
      <c r="X207" s="185">
        <v>70236961</v>
      </c>
      <c r="Y207" s="194">
        <v>0</v>
      </c>
      <c r="Z207" s="185">
        <v>70236961</v>
      </c>
      <c r="AA207" s="125" t="s">
        <v>775</v>
      </c>
      <c r="AB207" s="126">
        <v>5621</v>
      </c>
      <c r="AC207" s="125" t="s">
        <v>496</v>
      </c>
      <c r="AD207" s="127">
        <v>44205</v>
      </c>
      <c r="AE207" s="127">
        <v>44550</v>
      </c>
      <c r="AF207" s="125" t="s">
        <v>615</v>
      </c>
      <c r="AG207" s="125" t="s">
        <v>616</v>
      </c>
    </row>
    <row r="208" spans="1:34" ht="243.95" customHeight="1" x14ac:dyDescent="0.35">
      <c r="A208" s="116">
        <v>180</v>
      </c>
      <c r="B208" s="130" t="s">
        <v>181</v>
      </c>
      <c r="C208" s="139" t="s">
        <v>126</v>
      </c>
      <c r="D208" s="140">
        <v>80101706</v>
      </c>
      <c r="E208" s="141" t="s">
        <v>385</v>
      </c>
      <c r="F208" s="140" t="s">
        <v>59</v>
      </c>
      <c r="G208" s="117">
        <v>1</v>
      </c>
      <c r="H208" s="117" t="s">
        <v>86</v>
      </c>
      <c r="I208" s="118">
        <v>11.4</v>
      </c>
      <c r="J208" s="119" t="s">
        <v>87</v>
      </c>
      <c r="K208" s="117" t="s">
        <v>95</v>
      </c>
      <c r="L208" s="117" t="s">
        <v>175</v>
      </c>
      <c r="M208" s="120">
        <v>41553307</v>
      </c>
      <c r="N208" s="121">
        <v>41553307</v>
      </c>
      <c r="O208" s="117" t="s">
        <v>63</v>
      </c>
      <c r="P208" s="117" t="s">
        <v>64</v>
      </c>
      <c r="Q208" s="142" t="s">
        <v>196</v>
      </c>
      <c r="S208" s="122" t="s">
        <v>776</v>
      </c>
      <c r="T208" s="125" t="s">
        <v>777</v>
      </c>
      <c r="U208" s="124">
        <v>44204</v>
      </c>
      <c r="V208" s="125" t="s">
        <v>778</v>
      </c>
      <c r="W208" s="126" t="s">
        <v>502</v>
      </c>
      <c r="X208" s="185">
        <v>41553307</v>
      </c>
      <c r="Y208" s="194">
        <v>0</v>
      </c>
      <c r="Z208" s="185">
        <v>41553307</v>
      </c>
      <c r="AA208" s="125" t="s">
        <v>779</v>
      </c>
      <c r="AB208" s="126">
        <v>6021</v>
      </c>
      <c r="AC208" s="125" t="s">
        <v>496</v>
      </c>
      <c r="AD208" s="127">
        <v>44205</v>
      </c>
      <c r="AE208" s="127">
        <v>44550</v>
      </c>
      <c r="AF208" s="125" t="s">
        <v>615</v>
      </c>
      <c r="AG208" s="125" t="s">
        <v>616</v>
      </c>
    </row>
    <row r="209" spans="1:34" ht="243.95" customHeight="1" x14ac:dyDescent="0.35">
      <c r="A209" s="116">
        <v>181</v>
      </c>
      <c r="B209" s="130" t="s">
        <v>181</v>
      </c>
      <c r="C209" s="139" t="s">
        <v>126</v>
      </c>
      <c r="D209" s="140">
        <v>80101706</v>
      </c>
      <c r="E209" s="141" t="s">
        <v>386</v>
      </c>
      <c r="F209" s="140" t="s">
        <v>59</v>
      </c>
      <c r="G209" s="117">
        <v>1</v>
      </c>
      <c r="H209" s="117" t="s">
        <v>86</v>
      </c>
      <c r="I209" s="118">
        <v>11.4</v>
      </c>
      <c r="J209" s="119" t="s">
        <v>87</v>
      </c>
      <c r="K209" s="117" t="s">
        <v>95</v>
      </c>
      <c r="L209" s="117" t="s">
        <v>175</v>
      </c>
      <c r="M209" s="120">
        <v>76969200</v>
      </c>
      <c r="N209" s="121">
        <v>76969200</v>
      </c>
      <c r="O209" s="117" t="s">
        <v>63</v>
      </c>
      <c r="P209" s="117" t="s">
        <v>64</v>
      </c>
      <c r="Q209" s="142" t="s">
        <v>196</v>
      </c>
      <c r="S209" s="122" t="s">
        <v>780</v>
      </c>
      <c r="T209" s="125" t="s">
        <v>781</v>
      </c>
      <c r="U209" s="124">
        <v>44203</v>
      </c>
      <c r="V209" s="125" t="s">
        <v>782</v>
      </c>
      <c r="W209" s="126" t="s">
        <v>502</v>
      </c>
      <c r="X209" s="185">
        <v>76969200</v>
      </c>
      <c r="Y209" s="194">
        <v>0</v>
      </c>
      <c r="Z209" s="185">
        <v>76969200</v>
      </c>
      <c r="AA209" s="125" t="s">
        <v>783</v>
      </c>
      <c r="AB209" s="126">
        <v>6321</v>
      </c>
      <c r="AC209" s="125" t="s">
        <v>496</v>
      </c>
      <c r="AD209" s="127">
        <v>44205</v>
      </c>
      <c r="AE209" s="127">
        <v>44550</v>
      </c>
      <c r="AF209" s="125" t="s">
        <v>615</v>
      </c>
      <c r="AG209" s="125" t="s">
        <v>616</v>
      </c>
    </row>
    <row r="210" spans="1:34" ht="178.5" customHeight="1" x14ac:dyDescent="0.35">
      <c r="A210" s="116">
        <v>182</v>
      </c>
      <c r="B210" s="130" t="s">
        <v>181</v>
      </c>
      <c r="C210" s="139" t="s">
        <v>126</v>
      </c>
      <c r="D210" s="140">
        <v>80101706</v>
      </c>
      <c r="E210" s="141" t="s">
        <v>387</v>
      </c>
      <c r="F210" s="140" t="s">
        <v>59</v>
      </c>
      <c r="G210" s="117">
        <v>1</v>
      </c>
      <c r="H210" s="117" t="s">
        <v>86</v>
      </c>
      <c r="I210" s="118">
        <v>11.4</v>
      </c>
      <c r="J210" s="119" t="s">
        <v>87</v>
      </c>
      <c r="K210" s="117" t="s">
        <v>95</v>
      </c>
      <c r="L210" s="117" t="s">
        <v>175</v>
      </c>
      <c r="M210" s="120">
        <v>53425680</v>
      </c>
      <c r="N210" s="121">
        <v>53425680</v>
      </c>
      <c r="O210" s="117" t="s">
        <v>63</v>
      </c>
      <c r="P210" s="117" t="s">
        <v>64</v>
      </c>
      <c r="Q210" s="142" t="s">
        <v>196</v>
      </c>
      <c r="S210" s="122" t="s">
        <v>784</v>
      </c>
      <c r="T210" s="125" t="s">
        <v>785</v>
      </c>
      <c r="U210" s="124">
        <v>44204</v>
      </c>
      <c r="V210" s="125" t="s">
        <v>786</v>
      </c>
      <c r="W210" s="126" t="s">
        <v>502</v>
      </c>
      <c r="X210" s="185">
        <v>53425680</v>
      </c>
      <c r="Y210" s="194">
        <v>0</v>
      </c>
      <c r="Z210" s="185">
        <v>53425680</v>
      </c>
      <c r="AA210" s="125" t="s">
        <v>787</v>
      </c>
      <c r="AB210" s="126">
        <v>6621</v>
      </c>
      <c r="AC210" s="125" t="s">
        <v>496</v>
      </c>
      <c r="AD210" s="127">
        <v>44205</v>
      </c>
      <c r="AE210" s="127">
        <v>44550</v>
      </c>
      <c r="AF210" s="125" t="s">
        <v>615</v>
      </c>
      <c r="AG210" s="125" t="s">
        <v>616</v>
      </c>
    </row>
    <row r="211" spans="1:34" ht="178.5" customHeight="1" x14ac:dyDescent="0.35">
      <c r="A211" s="116">
        <v>183</v>
      </c>
      <c r="B211" s="130" t="s">
        <v>181</v>
      </c>
      <c r="C211" s="139" t="s">
        <v>126</v>
      </c>
      <c r="D211" s="140">
        <v>80101706</v>
      </c>
      <c r="E211" s="141" t="s">
        <v>388</v>
      </c>
      <c r="F211" s="140" t="s">
        <v>59</v>
      </c>
      <c r="G211" s="117">
        <v>1</v>
      </c>
      <c r="H211" s="117" t="s">
        <v>86</v>
      </c>
      <c r="I211" s="118">
        <v>11.2</v>
      </c>
      <c r="J211" s="119" t="s">
        <v>87</v>
      </c>
      <c r="K211" s="117" t="s">
        <v>95</v>
      </c>
      <c r="L211" s="117" t="s">
        <v>175</v>
      </c>
      <c r="M211" s="120">
        <v>64058481</v>
      </c>
      <c r="N211" s="121">
        <v>64058481</v>
      </c>
      <c r="O211" s="117" t="s">
        <v>63</v>
      </c>
      <c r="P211" s="117" t="s">
        <v>64</v>
      </c>
      <c r="Q211" s="142" t="s">
        <v>196</v>
      </c>
      <c r="S211" s="122" t="s">
        <v>1190</v>
      </c>
      <c r="T211" s="125" t="s">
        <v>1191</v>
      </c>
      <c r="U211" s="124">
        <v>44236</v>
      </c>
      <c r="V211" s="125" t="s">
        <v>1192</v>
      </c>
      <c r="W211" s="126" t="s">
        <v>502</v>
      </c>
      <c r="X211" s="185">
        <v>59101572</v>
      </c>
      <c r="Y211" s="194">
        <v>0</v>
      </c>
      <c r="Z211" s="185">
        <v>59101572</v>
      </c>
      <c r="AA211" s="125" t="s">
        <v>1193</v>
      </c>
      <c r="AB211" s="126">
        <v>18621</v>
      </c>
      <c r="AC211" s="125" t="s">
        <v>1194</v>
      </c>
      <c r="AD211" s="127">
        <v>44237</v>
      </c>
      <c r="AE211" s="127">
        <v>44551</v>
      </c>
      <c r="AF211" s="125" t="s">
        <v>615</v>
      </c>
      <c r="AG211" s="125" t="s">
        <v>616</v>
      </c>
    </row>
    <row r="212" spans="1:34" ht="178.5" customHeight="1" x14ac:dyDescent="0.35">
      <c r="A212" s="116">
        <v>184</v>
      </c>
      <c r="B212" s="130" t="s">
        <v>181</v>
      </c>
      <c r="C212" s="139" t="s">
        <v>126</v>
      </c>
      <c r="D212" s="140">
        <v>80101706</v>
      </c>
      <c r="E212" s="141" t="s">
        <v>389</v>
      </c>
      <c r="F212" s="140" t="s">
        <v>59</v>
      </c>
      <c r="G212" s="117">
        <v>1</v>
      </c>
      <c r="H212" s="117" t="s">
        <v>86</v>
      </c>
      <c r="I212" s="118">
        <v>11.1</v>
      </c>
      <c r="J212" s="119" t="s">
        <v>87</v>
      </c>
      <c r="K212" s="117" t="s">
        <v>95</v>
      </c>
      <c r="L212" s="117" t="s">
        <v>175</v>
      </c>
      <c r="M212" s="120">
        <v>66651435</v>
      </c>
      <c r="N212" s="121">
        <v>66651435</v>
      </c>
      <c r="O212" s="117" t="s">
        <v>63</v>
      </c>
      <c r="P212" s="117" t="s">
        <v>64</v>
      </c>
      <c r="Q212" s="142" t="s">
        <v>196</v>
      </c>
      <c r="S212" s="122" t="s">
        <v>788</v>
      </c>
      <c r="T212" s="125" t="s">
        <v>789</v>
      </c>
      <c r="U212" s="124">
        <v>44215</v>
      </c>
      <c r="V212" s="125" t="s">
        <v>790</v>
      </c>
      <c r="W212" s="126" t="s">
        <v>502</v>
      </c>
      <c r="X212" s="185">
        <v>66651435</v>
      </c>
      <c r="Y212" s="194">
        <v>0</v>
      </c>
      <c r="Z212" s="185">
        <v>66651435</v>
      </c>
      <c r="AA212" s="125" t="s">
        <v>791</v>
      </c>
      <c r="AB212" s="126">
        <v>16821</v>
      </c>
      <c r="AC212" s="125" t="s">
        <v>508</v>
      </c>
      <c r="AD212" s="127">
        <v>44216</v>
      </c>
      <c r="AE212" s="127">
        <v>44551</v>
      </c>
      <c r="AF212" s="125" t="s">
        <v>615</v>
      </c>
      <c r="AG212" s="125" t="s">
        <v>616</v>
      </c>
    </row>
    <row r="213" spans="1:34" ht="178.5" customHeight="1" x14ac:dyDescent="0.35">
      <c r="A213" s="116">
        <v>185</v>
      </c>
      <c r="B213" s="130" t="s">
        <v>181</v>
      </c>
      <c r="C213" s="139" t="s">
        <v>109</v>
      </c>
      <c r="D213" s="140">
        <v>80101706</v>
      </c>
      <c r="E213" s="141" t="s">
        <v>390</v>
      </c>
      <c r="F213" s="140" t="s">
        <v>59</v>
      </c>
      <c r="G213" s="117">
        <v>1</v>
      </c>
      <c r="H213" s="117" t="s">
        <v>86</v>
      </c>
      <c r="I213" s="118">
        <v>11.4</v>
      </c>
      <c r="J213" s="119" t="s">
        <v>87</v>
      </c>
      <c r="K213" s="117" t="s">
        <v>95</v>
      </c>
      <c r="L213" s="117" t="s">
        <v>175</v>
      </c>
      <c r="M213" s="120">
        <v>66313333</v>
      </c>
      <c r="N213" s="121">
        <v>66313333</v>
      </c>
      <c r="O213" s="117" t="s">
        <v>63</v>
      </c>
      <c r="P213" s="117" t="s">
        <v>64</v>
      </c>
      <c r="Q213" s="142" t="s">
        <v>196</v>
      </c>
      <c r="S213" s="122" t="s">
        <v>792</v>
      </c>
      <c r="T213" s="125" t="s">
        <v>793</v>
      </c>
      <c r="U213" s="124">
        <v>44204</v>
      </c>
      <c r="V213" s="125" t="s">
        <v>794</v>
      </c>
      <c r="W213" s="126" t="s">
        <v>502</v>
      </c>
      <c r="X213" s="185">
        <v>66313333</v>
      </c>
      <c r="Y213" s="194">
        <v>0</v>
      </c>
      <c r="Z213" s="185">
        <v>66313333</v>
      </c>
      <c r="AA213" s="125" t="s">
        <v>795</v>
      </c>
      <c r="AB213" s="126">
        <v>6721</v>
      </c>
      <c r="AC213" s="125" t="s">
        <v>496</v>
      </c>
      <c r="AD213" s="127">
        <v>44205</v>
      </c>
      <c r="AE213" s="127">
        <v>44550</v>
      </c>
      <c r="AF213" s="125" t="s">
        <v>796</v>
      </c>
      <c r="AG213" s="125" t="s">
        <v>109</v>
      </c>
      <c r="AH213" s="70"/>
    </row>
    <row r="214" spans="1:34" ht="178.5" customHeight="1" x14ac:dyDescent="0.35">
      <c r="A214" s="116">
        <v>186</v>
      </c>
      <c r="B214" s="130" t="s">
        <v>181</v>
      </c>
      <c r="C214" s="139" t="s">
        <v>109</v>
      </c>
      <c r="D214" s="140">
        <v>80101706</v>
      </c>
      <c r="E214" s="141" t="s">
        <v>391</v>
      </c>
      <c r="F214" s="140" t="s">
        <v>59</v>
      </c>
      <c r="G214" s="117">
        <v>1</v>
      </c>
      <c r="H214" s="117" t="s">
        <v>86</v>
      </c>
      <c r="I214" s="118">
        <v>11.4</v>
      </c>
      <c r="J214" s="119" t="s">
        <v>87</v>
      </c>
      <c r="K214" s="117" t="s">
        <v>95</v>
      </c>
      <c r="L214" s="117" t="s">
        <v>175</v>
      </c>
      <c r="M214" s="120">
        <v>34986000</v>
      </c>
      <c r="N214" s="121">
        <v>34986000</v>
      </c>
      <c r="O214" s="117" t="s">
        <v>63</v>
      </c>
      <c r="P214" s="117" t="s">
        <v>64</v>
      </c>
      <c r="Q214" s="142" t="s">
        <v>206</v>
      </c>
      <c r="S214" s="122" t="s">
        <v>797</v>
      </c>
      <c r="T214" s="125" t="s">
        <v>798</v>
      </c>
      <c r="U214" s="124">
        <v>44204</v>
      </c>
      <c r="V214" s="125" t="s">
        <v>799</v>
      </c>
      <c r="W214" s="126" t="s">
        <v>494</v>
      </c>
      <c r="X214" s="185">
        <v>34986000</v>
      </c>
      <c r="Y214" s="194">
        <v>0</v>
      </c>
      <c r="Z214" s="185">
        <v>34986000</v>
      </c>
      <c r="AA214" s="125" t="s">
        <v>800</v>
      </c>
      <c r="AB214" s="126">
        <v>6821</v>
      </c>
      <c r="AC214" s="125" t="s">
        <v>496</v>
      </c>
      <c r="AD214" s="127">
        <v>44205</v>
      </c>
      <c r="AE214" s="127">
        <v>44550</v>
      </c>
      <c r="AF214" s="125" t="s">
        <v>796</v>
      </c>
      <c r="AG214" s="125" t="s">
        <v>109</v>
      </c>
      <c r="AH214" s="70"/>
    </row>
    <row r="215" spans="1:34" ht="178.5" customHeight="1" x14ac:dyDescent="0.35">
      <c r="A215" s="116">
        <v>187</v>
      </c>
      <c r="B215" s="130" t="s">
        <v>181</v>
      </c>
      <c r="C215" s="139" t="s">
        <v>109</v>
      </c>
      <c r="D215" s="140">
        <v>80101706</v>
      </c>
      <c r="E215" s="141" t="s">
        <v>392</v>
      </c>
      <c r="F215" s="140" t="s">
        <v>59</v>
      </c>
      <c r="G215" s="117">
        <v>1</v>
      </c>
      <c r="H215" s="117" t="s">
        <v>86</v>
      </c>
      <c r="I215" s="118">
        <v>11.4</v>
      </c>
      <c r="J215" s="119" t="s">
        <v>87</v>
      </c>
      <c r="K215" s="117" t="s">
        <v>95</v>
      </c>
      <c r="L215" s="117" t="s">
        <v>175</v>
      </c>
      <c r="M215" s="120">
        <v>75460000</v>
      </c>
      <c r="N215" s="121">
        <v>75460000</v>
      </c>
      <c r="O215" s="117" t="s">
        <v>63</v>
      </c>
      <c r="P215" s="117" t="s">
        <v>64</v>
      </c>
      <c r="Q215" s="142" t="s">
        <v>206</v>
      </c>
      <c r="S215" s="122" t="s">
        <v>801</v>
      </c>
      <c r="T215" s="125" t="s">
        <v>802</v>
      </c>
      <c r="U215" s="124">
        <v>44204</v>
      </c>
      <c r="V215" s="125" t="s">
        <v>803</v>
      </c>
      <c r="W215" s="126" t="s">
        <v>502</v>
      </c>
      <c r="X215" s="185">
        <v>75460000</v>
      </c>
      <c r="Y215" s="194">
        <v>0</v>
      </c>
      <c r="Z215" s="185">
        <v>75460000</v>
      </c>
      <c r="AA215" s="125" t="s">
        <v>804</v>
      </c>
      <c r="AB215" s="126">
        <v>6921</v>
      </c>
      <c r="AC215" s="125" t="s">
        <v>496</v>
      </c>
      <c r="AD215" s="127">
        <v>44204</v>
      </c>
      <c r="AE215" s="127">
        <v>44550</v>
      </c>
      <c r="AF215" s="125" t="s">
        <v>796</v>
      </c>
      <c r="AG215" s="125" t="s">
        <v>109</v>
      </c>
      <c r="AH215" s="70"/>
    </row>
    <row r="216" spans="1:34" ht="120" customHeight="1" x14ac:dyDescent="0.35">
      <c r="A216" s="116">
        <v>188</v>
      </c>
      <c r="B216" s="130" t="s">
        <v>181</v>
      </c>
      <c r="C216" s="139" t="s">
        <v>109</v>
      </c>
      <c r="D216" s="140">
        <v>80101706</v>
      </c>
      <c r="E216" s="141" t="s">
        <v>393</v>
      </c>
      <c r="F216" s="140" t="s">
        <v>59</v>
      </c>
      <c r="G216" s="117">
        <v>1</v>
      </c>
      <c r="H216" s="117" t="s">
        <v>86</v>
      </c>
      <c r="I216" s="118">
        <v>11.4</v>
      </c>
      <c r="J216" s="119" t="s">
        <v>87</v>
      </c>
      <c r="K216" s="117" t="s">
        <v>95</v>
      </c>
      <c r="L216" s="117" t="s">
        <v>175</v>
      </c>
      <c r="M216" s="120">
        <v>72566320</v>
      </c>
      <c r="N216" s="121">
        <v>72566320</v>
      </c>
      <c r="O216" s="117" t="s">
        <v>63</v>
      </c>
      <c r="P216" s="117" t="s">
        <v>64</v>
      </c>
      <c r="Q216" s="142" t="s">
        <v>206</v>
      </c>
      <c r="S216" s="122" t="s">
        <v>805</v>
      </c>
      <c r="T216" s="125" t="s">
        <v>806</v>
      </c>
      <c r="U216" s="124">
        <v>44204</v>
      </c>
      <c r="V216" s="125" t="s">
        <v>807</v>
      </c>
      <c r="W216" s="126" t="s">
        <v>502</v>
      </c>
      <c r="X216" s="185">
        <v>72566320</v>
      </c>
      <c r="Y216" s="194">
        <v>0</v>
      </c>
      <c r="Z216" s="185">
        <v>72566320</v>
      </c>
      <c r="AA216" s="125" t="s">
        <v>808</v>
      </c>
      <c r="AB216" s="126">
        <v>7021</v>
      </c>
      <c r="AC216" s="125" t="s">
        <v>496</v>
      </c>
      <c r="AD216" s="127">
        <v>44204</v>
      </c>
      <c r="AE216" s="127">
        <v>44550</v>
      </c>
      <c r="AF216" s="125" t="s">
        <v>796</v>
      </c>
      <c r="AG216" s="125" t="s">
        <v>109</v>
      </c>
    </row>
    <row r="217" spans="1:34" ht="120" customHeight="1" x14ac:dyDescent="0.35">
      <c r="A217" s="116">
        <v>189</v>
      </c>
      <c r="B217" s="130" t="s">
        <v>199</v>
      </c>
      <c r="C217" s="139" t="s">
        <v>109</v>
      </c>
      <c r="D217" s="140">
        <v>80101706</v>
      </c>
      <c r="E217" s="141" t="s">
        <v>809</v>
      </c>
      <c r="F217" s="140" t="s">
        <v>59</v>
      </c>
      <c r="G217" s="117">
        <v>1</v>
      </c>
      <c r="H217" s="117" t="s">
        <v>86</v>
      </c>
      <c r="I217" s="118">
        <v>11</v>
      </c>
      <c r="J217" s="119" t="s">
        <v>87</v>
      </c>
      <c r="K217" s="117" t="s">
        <v>95</v>
      </c>
      <c r="L217" s="117" t="s">
        <v>159</v>
      </c>
      <c r="M217" s="120">
        <v>56139365</v>
      </c>
      <c r="N217" s="121">
        <v>56139365</v>
      </c>
      <c r="O217" s="117" t="s">
        <v>63</v>
      </c>
      <c r="P217" s="117" t="s">
        <v>64</v>
      </c>
      <c r="Q217" s="142" t="s">
        <v>206</v>
      </c>
      <c r="S217" s="122" t="s">
        <v>1195</v>
      </c>
      <c r="T217" s="125" t="s">
        <v>1196</v>
      </c>
      <c r="U217" s="124">
        <v>44221</v>
      </c>
      <c r="V217" s="125" t="s">
        <v>1197</v>
      </c>
      <c r="W217" s="126" t="s">
        <v>502</v>
      </c>
      <c r="X217" s="185">
        <v>55121734</v>
      </c>
      <c r="Y217" s="194">
        <v>0</v>
      </c>
      <c r="Z217" s="185">
        <v>55121734</v>
      </c>
      <c r="AA217" s="125" t="s">
        <v>1198</v>
      </c>
      <c r="AB217" s="126">
        <v>16421</v>
      </c>
      <c r="AC217" s="125" t="s">
        <v>496</v>
      </c>
      <c r="AD217" s="127">
        <v>44222</v>
      </c>
      <c r="AE217" s="127">
        <v>44550</v>
      </c>
      <c r="AF217" s="125" t="s">
        <v>796</v>
      </c>
      <c r="AG217" s="125" t="s">
        <v>109</v>
      </c>
    </row>
    <row r="218" spans="1:34" ht="120" customHeight="1" x14ac:dyDescent="0.35">
      <c r="A218" s="116">
        <v>190</v>
      </c>
      <c r="B218" s="130" t="s">
        <v>181</v>
      </c>
      <c r="C218" s="139" t="s">
        <v>109</v>
      </c>
      <c r="D218" s="140">
        <v>80101706</v>
      </c>
      <c r="E218" s="141" t="s">
        <v>394</v>
      </c>
      <c r="F218" s="140" t="s">
        <v>59</v>
      </c>
      <c r="G218" s="117">
        <v>1</v>
      </c>
      <c r="H218" s="117" t="s">
        <v>86</v>
      </c>
      <c r="I218" s="118">
        <v>11.1</v>
      </c>
      <c r="J218" s="119" t="s">
        <v>87</v>
      </c>
      <c r="K218" s="117" t="s">
        <v>95</v>
      </c>
      <c r="L218" s="117" t="s">
        <v>175</v>
      </c>
      <c r="M218" s="120">
        <v>51712320</v>
      </c>
      <c r="N218" s="121">
        <v>51712320</v>
      </c>
      <c r="O218" s="117" t="s">
        <v>63</v>
      </c>
      <c r="P218" s="117" t="s">
        <v>64</v>
      </c>
      <c r="Q218" s="142" t="s">
        <v>206</v>
      </c>
      <c r="S218" s="122" t="s">
        <v>810</v>
      </c>
      <c r="T218" s="125" t="s">
        <v>811</v>
      </c>
      <c r="U218" s="124">
        <v>44214</v>
      </c>
      <c r="V218" s="125" t="s">
        <v>812</v>
      </c>
      <c r="W218" s="126" t="s">
        <v>502</v>
      </c>
      <c r="X218" s="185">
        <v>51712320</v>
      </c>
      <c r="Y218" s="194">
        <v>0</v>
      </c>
      <c r="Z218" s="185">
        <v>51712320</v>
      </c>
      <c r="AA218" s="125" t="s">
        <v>813</v>
      </c>
      <c r="AB218" s="126">
        <v>16921</v>
      </c>
      <c r="AC218" s="125" t="s">
        <v>496</v>
      </c>
      <c r="AD218" s="127">
        <v>44215</v>
      </c>
      <c r="AE218" s="127">
        <v>44550</v>
      </c>
      <c r="AF218" s="125" t="s">
        <v>796</v>
      </c>
      <c r="AG218" s="125" t="s">
        <v>109</v>
      </c>
    </row>
    <row r="219" spans="1:34" ht="120" customHeight="1" x14ac:dyDescent="0.35">
      <c r="A219" s="116">
        <v>191</v>
      </c>
      <c r="B219" s="130" t="s">
        <v>207</v>
      </c>
      <c r="C219" s="139" t="s">
        <v>109</v>
      </c>
      <c r="D219" s="140">
        <v>80101706</v>
      </c>
      <c r="E219" s="141" t="s">
        <v>395</v>
      </c>
      <c r="F219" s="140" t="s">
        <v>59</v>
      </c>
      <c r="G219" s="117">
        <v>1</v>
      </c>
      <c r="H219" s="117" t="s">
        <v>86</v>
      </c>
      <c r="I219" s="118">
        <v>11.3</v>
      </c>
      <c r="J219" s="119" t="s">
        <v>87</v>
      </c>
      <c r="K219" s="117" t="s">
        <v>95</v>
      </c>
      <c r="L219" s="117" t="s">
        <v>175</v>
      </c>
      <c r="M219" s="120">
        <v>74360000</v>
      </c>
      <c r="N219" s="121">
        <v>74360000</v>
      </c>
      <c r="O219" s="117" t="s">
        <v>63</v>
      </c>
      <c r="P219" s="117" t="s">
        <v>64</v>
      </c>
      <c r="Q219" s="142" t="s">
        <v>206</v>
      </c>
      <c r="S219" s="122" t="s">
        <v>814</v>
      </c>
      <c r="T219" s="125" t="s">
        <v>815</v>
      </c>
      <c r="U219" s="124">
        <v>44209</v>
      </c>
      <c r="V219" s="125" t="s">
        <v>816</v>
      </c>
      <c r="W219" s="126" t="s">
        <v>502</v>
      </c>
      <c r="X219" s="185">
        <v>74140000</v>
      </c>
      <c r="Y219" s="194">
        <v>0</v>
      </c>
      <c r="Z219" s="185">
        <v>74140000</v>
      </c>
      <c r="AA219" s="125" t="s">
        <v>817</v>
      </c>
      <c r="AB219" s="126">
        <v>13721</v>
      </c>
      <c r="AC219" s="125" t="s">
        <v>496</v>
      </c>
      <c r="AD219" s="127">
        <v>44210</v>
      </c>
      <c r="AE219" s="127">
        <v>44550</v>
      </c>
      <c r="AF219" s="125" t="s">
        <v>796</v>
      </c>
      <c r="AG219" s="125" t="s">
        <v>109</v>
      </c>
    </row>
    <row r="220" spans="1:34" ht="157.5" customHeight="1" x14ac:dyDescent="0.35">
      <c r="A220" s="116">
        <v>192</v>
      </c>
      <c r="B220" s="130" t="s">
        <v>173</v>
      </c>
      <c r="C220" s="139" t="s">
        <v>109</v>
      </c>
      <c r="D220" s="140">
        <v>80101706</v>
      </c>
      <c r="E220" s="141" t="s">
        <v>396</v>
      </c>
      <c r="F220" s="140" t="s">
        <v>59</v>
      </c>
      <c r="G220" s="117">
        <v>1</v>
      </c>
      <c r="H220" s="117" t="s">
        <v>86</v>
      </c>
      <c r="I220" s="118">
        <v>11.3</v>
      </c>
      <c r="J220" s="119" t="s">
        <v>87</v>
      </c>
      <c r="K220" s="117" t="s">
        <v>95</v>
      </c>
      <c r="L220" s="117" t="s">
        <v>175</v>
      </c>
      <c r="M220" s="120">
        <v>57441256</v>
      </c>
      <c r="N220" s="121">
        <v>57441256</v>
      </c>
      <c r="O220" s="117" t="s">
        <v>63</v>
      </c>
      <c r="P220" s="117" t="s">
        <v>64</v>
      </c>
      <c r="Q220" s="142" t="s">
        <v>206</v>
      </c>
      <c r="S220" s="122" t="s">
        <v>818</v>
      </c>
      <c r="T220" s="125" t="s">
        <v>819</v>
      </c>
      <c r="U220" s="124">
        <v>44209</v>
      </c>
      <c r="V220" s="125" t="s">
        <v>820</v>
      </c>
      <c r="W220" s="126" t="s">
        <v>502</v>
      </c>
      <c r="X220" s="185">
        <v>57271308</v>
      </c>
      <c r="Y220" s="194">
        <v>0</v>
      </c>
      <c r="Z220" s="185">
        <v>57271308</v>
      </c>
      <c r="AA220" s="125" t="s">
        <v>821</v>
      </c>
      <c r="AB220" s="126">
        <v>14521</v>
      </c>
      <c r="AC220" s="125" t="s">
        <v>496</v>
      </c>
      <c r="AD220" s="127">
        <v>44210</v>
      </c>
      <c r="AE220" s="127">
        <v>44550</v>
      </c>
      <c r="AF220" s="125" t="s">
        <v>796</v>
      </c>
      <c r="AG220" s="125" t="s">
        <v>109</v>
      </c>
    </row>
    <row r="221" spans="1:34" ht="191.45" customHeight="1" x14ac:dyDescent="0.35">
      <c r="A221" s="116">
        <v>193</v>
      </c>
      <c r="B221" s="130" t="s">
        <v>173</v>
      </c>
      <c r="C221" s="139" t="s">
        <v>109</v>
      </c>
      <c r="D221" s="140">
        <v>80101706</v>
      </c>
      <c r="E221" s="141" t="s">
        <v>397</v>
      </c>
      <c r="F221" s="140" t="s">
        <v>59</v>
      </c>
      <c r="G221" s="117">
        <v>1</v>
      </c>
      <c r="H221" s="117" t="s">
        <v>86</v>
      </c>
      <c r="I221" s="118">
        <v>11.3</v>
      </c>
      <c r="J221" s="119" t="s">
        <v>87</v>
      </c>
      <c r="K221" s="117" t="s">
        <v>95</v>
      </c>
      <c r="L221" s="117" t="s">
        <v>175</v>
      </c>
      <c r="M221" s="120">
        <v>63302609</v>
      </c>
      <c r="N221" s="121">
        <v>63302609</v>
      </c>
      <c r="O221" s="117" t="s">
        <v>63</v>
      </c>
      <c r="P221" s="117" t="s">
        <v>64</v>
      </c>
      <c r="Q221" s="142" t="s">
        <v>206</v>
      </c>
      <c r="S221" s="122" t="s">
        <v>822</v>
      </c>
      <c r="T221" s="125" t="s">
        <v>823</v>
      </c>
      <c r="U221" s="124">
        <v>44209</v>
      </c>
      <c r="V221" s="125" t="s">
        <v>824</v>
      </c>
      <c r="W221" s="126" t="s">
        <v>502</v>
      </c>
      <c r="X221" s="185">
        <v>63115326</v>
      </c>
      <c r="Y221" s="194">
        <v>0</v>
      </c>
      <c r="Z221" s="185">
        <v>63115326</v>
      </c>
      <c r="AA221" s="125" t="s">
        <v>825</v>
      </c>
      <c r="AB221" s="126">
        <v>14421</v>
      </c>
      <c r="AC221" s="125" t="s">
        <v>496</v>
      </c>
      <c r="AD221" s="127">
        <v>44210</v>
      </c>
      <c r="AE221" s="127">
        <v>44550</v>
      </c>
      <c r="AF221" s="125" t="s">
        <v>796</v>
      </c>
      <c r="AG221" s="125" t="s">
        <v>109</v>
      </c>
    </row>
    <row r="222" spans="1:34" ht="222.95" customHeight="1" x14ac:dyDescent="0.35">
      <c r="A222" s="116">
        <v>194</v>
      </c>
      <c r="B222" s="130" t="s">
        <v>181</v>
      </c>
      <c r="C222" s="139" t="s">
        <v>109</v>
      </c>
      <c r="D222" s="140">
        <v>80101706</v>
      </c>
      <c r="E222" s="141" t="s">
        <v>398</v>
      </c>
      <c r="F222" s="140" t="s">
        <v>59</v>
      </c>
      <c r="G222" s="117">
        <v>1</v>
      </c>
      <c r="H222" s="117" t="s">
        <v>86</v>
      </c>
      <c r="I222" s="118">
        <v>11.3</v>
      </c>
      <c r="J222" s="119" t="s">
        <v>87</v>
      </c>
      <c r="K222" s="117" t="s">
        <v>95</v>
      </c>
      <c r="L222" s="117" t="s">
        <v>175</v>
      </c>
      <c r="M222" s="120">
        <v>63302609</v>
      </c>
      <c r="N222" s="121">
        <v>63302609</v>
      </c>
      <c r="O222" s="117" t="s">
        <v>63</v>
      </c>
      <c r="P222" s="117" t="s">
        <v>64</v>
      </c>
      <c r="Q222" s="142" t="s">
        <v>206</v>
      </c>
      <c r="S222" s="122" t="s">
        <v>826</v>
      </c>
      <c r="T222" s="125" t="s">
        <v>827</v>
      </c>
      <c r="U222" s="124">
        <v>44209</v>
      </c>
      <c r="V222" s="125" t="s">
        <v>828</v>
      </c>
      <c r="W222" s="126" t="s">
        <v>502</v>
      </c>
      <c r="X222" s="185">
        <v>63115326</v>
      </c>
      <c r="Y222" s="194">
        <v>0</v>
      </c>
      <c r="Z222" s="185">
        <v>63115326</v>
      </c>
      <c r="AA222" s="125" t="s">
        <v>829</v>
      </c>
      <c r="AB222" s="126">
        <v>14321</v>
      </c>
      <c r="AC222" s="125" t="s">
        <v>496</v>
      </c>
      <c r="AD222" s="127">
        <v>44210</v>
      </c>
      <c r="AE222" s="127">
        <v>44550</v>
      </c>
      <c r="AF222" s="125" t="s">
        <v>796</v>
      </c>
      <c r="AG222" s="125" t="s">
        <v>109</v>
      </c>
    </row>
    <row r="223" spans="1:34" ht="207" customHeight="1" x14ac:dyDescent="0.35">
      <c r="A223" s="116">
        <v>195</v>
      </c>
      <c r="B223" s="130" t="s">
        <v>181</v>
      </c>
      <c r="C223" s="139" t="s">
        <v>109</v>
      </c>
      <c r="D223" s="140">
        <v>80101706</v>
      </c>
      <c r="E223" s="141" t="s">
        <v>399</v>
      </c>
      <c r="F223" s="140" t="s">
        <v>59</v>
      </c>
      <c r="G223" s="117">
        <v>1</v>
      </c>
      <c r="H223" s="117" t="s">
        <v>86</v>
      </c>
      <c r="I223" s="118">
        <v>11.1</v>
      </c>
      <c r="J223" s="119" t="s">
        <v>87</v>
      </c>
      <c r="K223" s="117" t="s">
        <v>95</v>
      </c>
      <c r="L223" s="117" t="s">
        <v>175</v>
      </c>
      <c r="M223" s="120">
        <v>23029220</v>
      </c>
      <c r="N223" s="121">
        <v>23029220</v>
      </c>
      <c r="O223" s="117" t="s">
        <v>63</v>
      </c>
      <c r="P223" s="117" t="s">
        <v>64</v>
      </c>
      <c r="Q223" s="142" t="s">
        <v>206</v>
      </c>
      <c r="S223" s="122" t="s">
        <v>830</v>
      </c>
      <c r="T223" s="125" t="s">
        <v>831</v>
      </c>
      <c r="U223" s="124">
        <v>44214</v>
      </c>
      <c r="V223" s="125" t="s">
        <v>832</v>
      </c>
      <c r="W223" s="126" t="s">
        <v>494</v>
      </c>
      <c r="X223" s="185">
        <v>23029220</v>
      </c>
      <c r="Y223" s="194">
        <v>0</v>
      </c>
      <c r="Z223" s="185">
        <v>23029220</v>
      </c>
      <c r="AA223" s="125" t="s">
        <v>833</v>
      </c>
      <c r="AB223" s="126">
        <v>20821</v>
      </c>
      <c r="AC223" s="125" t="s">
        <v>496</v>
      </c>
      <c r="AD223" s="127">
        <v>44215</v>
      </c>
      <c r="AE223" s="127">
        <v>44550</v>
      </c>
      <c r="AF223" s="125" t="s">
        <v>796</v>
      </c>
      <c r="AG223" s="125" t="s">
        <v>109</v>
      </c>
    </row>
    <row r="224" spans="1:34" ht="157.5" customHeight="1" x14ac:dyDescent="0.35">
      <c r="A224" s="116">
        <v>196</v>
      </c>
      <c r="B224" s="130" t="s">
        <v>181</v>
      </c>
      <c r="C224" s="130" t="s">
        <v>171</v>
      </c>
      <c r="D224" s="140">
        <v>80101706</v>
      </c>
      <c r="E224" s="141" t="s">
        <v>400</v>
      </c>
      <c r="F224" s="140" t="s">
        <v>59</v>
      </c>
      <c r="G224" s="117">
        <v>1</v>
      </c>
      <c r="H224" s="117" t="s">
        <v>86</v>
      </c>
      <c r="I224" s="118">
        <v>11.5</v>
      </c>
      <c r="J224" s="119" t="s">
        <v>87</v>
      </c>
      <c r="K224" s="117" t="s">
        <v>95</v>
      </c>
      <c r="L224" s="117" t="s">
        <v>175</v>
      </c>
      <c r="M224" s="120">
        <v>82348000</v>
      </c>
      <c r="N224" s="121">
        <v>82348000</v>
      </c>
      <c r="O224" s="117" t="s">
        <v>63</v>
      </c>
      <c r="P224" s="117" t="s">
        <v>64</v>
      </c>
      <c r="Q224" s="142" t="s">
        <v>150</v>
      </c>
      <c r="S224" s="122" t="s">
        <v>834</v>
      </c>
      <c r="T224" s="125" t="s">
        <v>835</v>
      </c>
      <c r="U224" s="124">
        <v>44208</v>
      </c>
      <c r="V224" s="125" t="s">
        <v>836</v>
      </c>
      <c r="W224" s="126" t="s">
        <v>502</v>
      </c>
      <c r="X224" s="185">
        <v>82348000</v>
      </c>
      <c r="Y224" s="194">
        <v>0</v>
      </c>
      <c r="Z224" s="185">
        <v>82348000</v>
      </c>
      <c r="AA224" s="125" t="s">
        <v>837</v>
      </c>
      <c r="AB224" s="126">
        <v>14221</v>
      </c>
      <c r="AC224" s="125" t="s">
        <v>838</v>
      </c>
      <c r="AD224" s="127">
        <v>44210</v>
      </c>
      <c r="AE224" s="127">
        <v>44558</v>
      </c>
      <c r="AF224" s="258" t="s">
        <v>535</v>
      </c>
      <c r="AG224" s="258" t="s">
        <v>536</v>
      </c>
    </row>
    <row r="225" spans="1:33" ht="157.5" customHeight="1" x14ac:dyDescent="0.35">
      <c r="A225" s="116">
        <v>197</v>
      </c>
      <c r="B225" s="130" t="s">
        <v>181</v>
      </c>
      <c r="C225" s="139" t="s">
        <v>139</v>
      </c>
      <c r="D225" s="140">
        <v>80101706</v>
      </c>
      <c r="E225" s="141" t="s">
        <v>401</v>
      </c>
      <c r="F225" s="140" t="s">
        <v>59</v>
      </c>
      <c r="G225" s="117">
        <v>1</v>
      </c>
      <c r="H225" s="117" t="s">
        <v>86</v>
      </c>
      <c r="I225" s="118">
        <v>11.8</v>
      </c>
      <c r="J225" s="119" t="s">
        <v>87</v>
      </c>
      <c r="K225" s="117" t="s">
        <v>95</v>
      </c>
      <c r="L225" s="117" t="s">
        <v>175</v>
      </c>
      <c r="M225" s="120">
        <v>70867339</v>
      </c>
      <c r="N225" s="121">
        <v>70867339</v>
      </c>
      <c r="O225" s="117" t="s">
        <v>63</v>
      </c>
      <c r="P225" s="117" t="s">
        <v>64</v>
      </c>
      <c r="Q225" s="142" t="s">
        <v>138</v>
      </c>
      <c r="S225" s="122" t="s">
        <v>839</v>
      </c>
      <c r="T225" s="125" t="s">
        <v>840</v>
      </c>
      <c r="U225" s="124">
        <v>44202</v>
      </c>
      <c r="V225" s="125" t="s">
        <v>619</v>
      </c>
      <c r="W225" s="126" t="s">
        <v>502</v>
      </c>
      <c r="X225" s="185">
        <v>70666581</v>
      </c>
      <c r="Y225" s="194">
        <v>0</v>
      </c>
      <c r="Z225" s="185">
        <v>70666581</v>
      </c>
      <c r="AA225" s="125" t="s">
        <v>530</v>
      </c>
      <c r="AB225" s="126">
        <v>1421</v>
      </c>
      <c r="AC225" s="125" t="s">
        <v>525</v>
      </c>
      <c r="AD225" s="127">
        <v>44203</v>
      </c>
      <c r="AE225" s="127">
        <v>44558</v>
      </c>
      <c r="AF225" s="125" t="s">
        <v>526</v>
      </c>
      <c r="AG225" s="125" t="s">
        <v>139</v>
      </c>
    </row>
    <row r="226" spans="1:33" ht="157.5" customHeight="1" x14ac:dyDescent="0.35">
      <c r="A226" s="116">
        <v>198</v>
      </c>
      <c r="B226" s="130" t="s">
        <v>158</v>
      </c>
      <c r="C226" s="139" t="s">
        <v>139</v>
      </c>
      <c r="D226" s="140">
        <v>80101706</v>
      </c>
      <c r="E226" s="141" t="s">
        <v>402</v>
      </c>
      <c r="F226" s="140" t="s">
        <v>59</v>
      </c>
      <c r="G226" s="117">
        <v>1</v>
      </c>
      <c r="H226" s="117" t="s">
        <v>86</v>
      </c>
      <c r="I226" s="118">
        <v>11.8</v>
      </c>
      <c r="J226" s="119" t="s">
        <v>87</v>
      </c>
      <c r="K226" s="117" t="s">
        <v>95</v>
      </c>
      <c r="L226" s="117" t="s">
        <v>159</v>
      </c>
      <c r="M226" s="120">
        <v>70867339</v>
      </c>
      <c r="N226" s="121">
        <v>70867339</v>
      </c>
      <c r="O226" s="117" t="s">
        <v>63</v>
      </c>
      <c r="P226" s="117" t="s">
        <v>64</v>
      </c>
      <c r="Q226" s="142" t="s">
        <v>138</v>
      </c>
      <c r="S226" s="122" t="s">
        <v>841</v>
      </c>
      <c r="T226" s="125" t="s">
        <v>842</v>
      </c>
      <c r="U226" s="124">
        <v>44202</v>
      </c>
      <c r="V226" s="125" t="s">
        <v>619</v>
      </c>
      <c r="W226" s="126" t="s">
        <v>502</v>
      </c>
      <c r="X226" s="185">
        <v>70666581</v>
      </c>
      <c r="Y226" s="194">
        <v>0</v>
      </c>
      <c r="Z226" s="185">
        <v>70666581</v>
      </c>
      <c r="AA226" s="125" t="s">
        <v>530</v>
      </c>
      <c r="AB226" s="126">
        <v>1821</v>
      </c>
      <c r="AC226" s="125" t="s">
        <v>525</v>
      </c>
      <c r="AD226" s="127">
        <v>44203</v>
      </c>
      <c r="AE226" s="127">
        <v>44558</v>
      </c>
      <c r="AF226" s="125" t="s">
        <v>526</v>
      </c>
      <c r="AG226" s="125" t="s">
        <v>139</v>
      </c>
    </row>
    <row r="227" spans="1:33" ht="157.5" customHeight="1" x14ac:dyDescent="0.35">
      <c r="A227" s="116">
        <v>199</v>
      </c>
      <c r="B227" s="130" t="s">
        <v>158</v>
      </c>
      <c r="C227" s="130" t="s">
        <v>149</v>
      </c>
      <c r="D227" s="140">
        <v>80101706</v>
      </c>
      <c r="E227" s="141" t="s">
        <v>403</v>
      </c>
      <c r="F227" s="140" t="s">
        <v>59</v>
      </c>
      <c r="G227" s="117">
        <v>1</v>
      </c>
      <c r="H227" s="117" t="s">
        <v>86</v>
      </c>
      <c r="I227" s="118">
        <v>11.3</v>
      </c>
      <c r="J227" s="119" t="s">
        <v>87</v>
      </c>
      <c r="K227" s="117" t="s">
        <v>95</v>
      </c>
      <c r="L227" s="117" t="s">
        <v>159</v>
      </c>
      <c r="M227" s="120">
        <v>64439781</v>
      </c>
      <c r="N227" s="121">
        <v>64439781</v>
      </c>
      <c r="O227" s="117" t="s">
        <v>63</v>
      </c>
      <c r="P227" s="117" t="s">
        <v>64</v>
      </c>
      <c r="Q227" s="142" t="s">
        <v>130</v>
      </c>
      <c r="S227" s="122" t="s">
        <v>843</v>
      </c>
      <c r="T227" s="125" t="s">
        <v>844</v>
      </c>
      <c r="U227" s="124">
        <v>44208</v>
      </c>
      <c r="V227" s="125" t="s">
        <v>845</v>
      </c>
      <c r="W227" s="126" t="s">
        <v>502</v>
      </c>
      <c r="X227" s="185">
        <v>64439779</v>
      </c>
      <c r="Y227" s="194">
        <v>0</v>
      </c>
      <c r="Z227" s="185">
        <v>64439779</v>
      </c>
      <c r="AA227" s="125" t="s">
        <v>846</v>
      </c>
      <c r="AB227" s="126">
        <v>12921</v>
      </c>
      <c r="AC227" s="125" t="s">
        <v>496</v>
      </c>
      <c r="AD227" s="127">
        <v>44210</v>
      </c>
      <c r="AE227" s="127">
        <v>44550</v>
      </c>
      <c r="AF227" s="125" t="s">
        <v>847</v>
      </c>
      <c r="AG227" s="125" t="s">
        <v>848</v>
      </c>
    </row>
    <row r="228" spans="1:33" ht="157.5" customHeight="1" x14ac:dyDescent="0.35">
      <c r="A228" s="116">
        <v>200</v>
      </c>
      <c r="B228" s="130" t="s">
        <v>158</v>
      </c>
      <c r="C228" s="130" t="s">
        <v>149</v>
      </c>
      <c r="D228" s="140">
        <v>80101706</v>
      </c>
      <c r="E228" s="141" t="s">
        <v>404</v>
      </c>
      <c r="F228" s="140" t="s">
        <v>59</v>
      </c>
      <c r="G228" s="117">
        <v>1</v>
      </c>
      <c r="H228" s="117" t="s">
        <v>86</v>
      </c>
      <c r="I228" s="118">
        <v>11.3</v>
      </c>
      <c r="J228" s="119" t="s">
        <v>87</v>
      </c>
      <c r="K228" s="117" t="s">
        <v>95</v>
      </c>
      <c r="L228" s="117" t="s">
        <v>159</v>
      </c>
      <c r="M228" s="120">
        <v>64439781</v>
      </c>
      <c r="N228" s="121">
        <v>64439781</v>
      </c>
      <c r="O228" s="117" t="s">
        <v>63</v>
      </c>
      <c r="P228" s="117" t="s">
        <v>64</v>
      </c>
      <c r="Q228" s="142" t="s">
        <v>130</v>
      </c>
      <c r="S228" s="122" t="s">
        <v>849</v>
      </c>
      <c r="T228" s="125" t="s">
        <v>850</v>
      </c>
      <c r="U228" s="124">
        <v>44208</v>
      </c>
      <c r="V228" s="125" t="s">
        <v>851</v>
      </c>
      <c r="W228" s="126" t="s">
        <v>502</v>
      </c>
      <c r="X228" s="185">
        <v>64439779</v>
      </c>
      <c r="Y228" s="194">
        <v>0</v>
      </c>
      <c r="Z228" s="185">
        <v>64439779</v>
      </c>
      <c r="AA228" s="125" t="s">
        <v>640</v>
      </c>
      <c r="AB228" s="126">
        <v>13021</v>
      </c>
      <c r="AC228" s="125" t="s">
        <v>496</v>
      </c>
      <c r="AD228" s="127">
        <v>44210</v>
      </c>
      <c r="AE228" s="127">
        <v>44550</v>
      </c>
      <c r="AF228" s="125" t="s">
        <v>847</v>
      </c>
      <c r="AG228" s="125" t="s">
        <v>848</v>
      </c>
    </row>
    <row r="229" spans="1:33" ht="157.5" customHeight="1" x14ac:dyDescent="0.35">
      <c r="A229" s="116">
        <v>201</v>
      </c>
      <c r="B229" s="130" t="s">
        <v>158</v>
      </c>
      <c r="C229" s="130" t="s">
        <v>149</v>
      </c>
      <c r="D229" s="140">
        <v>80101706</v>
      </c>
      <c r="E229" s="141" t="s">
        <v>405</v>
      </c>
      <c r="F229" s="140" t="s">
        <v>59</v>
      </c>
      <c r="G229" s="117">
        <v>1</v>
      </c>
      <c r="H229" s="117" t="s">
        <v>86</v>
      </c>
      <c r="I229" s="118">
        <v>11.3</v>
      </c>
      <c r="J229" s="119" t="s">
        <v>87</v>
      </c>
      <c r="K229" s="117" t="s">
        <v>95</v>
      </c>
      <c r="L229" s="117" t="s">
        <v>159</v>
      </c>
      <c r="M229" s="120">
        <v>64439781</v>
      </c>
      <c r="N229" s="121">
        <v>64439781</v>
      </c>
      <c r="O229" s="117" t="s">
        <v>63</v>
      </c>
      <c r="P229" s="117" t="s">
        <v>64</v>
      </c>
      <c r="Q229" s="142" t="s">
        <v>130</v>
      </c>
      <c r="S229" s="122" t="s">
        <v>852</v>
      </c>
      <c r="T229" s="125" t="s">
        <v>853</v>
      </c>
      <c r="U229" s="124">
        <v>44208</v>
      </c>
      <c r="V229" s="125" t="s">
        <v>845</v>
      </c>
      <c r="W229" s="126" t="s">
        <v>502</v>
      </c>
      <c r="X229" s="185">
        <v>64439779</v>
      </c>
      <c r="Y229" s="194">
        <v>-190650</v>
      </c>
      <c r="Z229" s="185">
        <v>64249129</v>
      </c>
      <c r="AA229" s="125" t="s">
        <v>640</v>
      </c>
      <c r="AB229" s="126">
        <v>13121</v>
      </c>
      <c r="AC229" s="125" t="s">
        <v>496</v>
      </c>
      <c r="AD229" s="127">
        <v>44211</v>
      </c>
      <c r="AE229" s="127">
        <v>44550</v>
      </c>
      <c r="AF229" s="125" t="s">
        <v>847</v>
      </c>
      <c r="AG229" s="125" t="s">
        <v>848</v>
      </c>
    </row>
    <row r="230" spans="1:33" ht="157.5" customHeight="1" x14ac:dyDescent="0.35">
      <c r="A230" s="116">
        <v>202</v>
      </c>
      <c r="B230" s="130" t="s">
        <v>158</v>
      </c>
      <c r="C230" s="130" t="s">
        <v>149</v>
      </c>
      <c r="D230" s="140">
        <v>80101706</v>
      </c>
      <c r="E230" s="141" t="s">
        <v>406</v>
      </c>
      <c r="F230" s="140" t="s">
        <v>59</v>
      </c>
      <c r="G230" s="117">
        <v>1</v>
      </c>
      <c r="H230" s="117" t="s">
        <v>86</v>
      </c>
      <c r="I230" s="118">
        <v>11.4</v>
      </c>
      <c r="J230" s="119" t="s">
        <v>87</v>
      </c>
      <c r="K230" s="117" t="s">
        <v>95</v>
      </c>
      <c r="L230" s="117" t="s">
        <v>159</v>
      </c>
      <c r="M230" s="120">
        <v>48439283</v>
      </c>
      <c r="N230" s="121">
        <v>48439283</v>
      </c>
      <c r="O230" s="117" t="s">
        <v>63</v>
      </c>
      <c r="P230" s="117" t="s">
        <v>64</v>
      </c>
      <c r="Q230" s="142" t="s">
        <v>130</v>
      </c>
      <c r="S230" s="122" t="s">
        <v>854</v>
      </c>
      <c r="T230" s="125" t="s">
        <v>855</v>
      </c>
      <c r="U230" s="124">
        <v>44204</v>
      </c>
      <c r="V230" s="125" t="s">
        <v>856</v>
      </c>
      <c r="W230" s="126" t="s">
        <v>502</v>
      </c>
      <c r="X230" s="185">
        <v>48439283</v>
      </c>
      <c r="Y230" s="194">
        <v>0</v>
      </c>
      <c r="Z230" s="185">
        <v>48439283</v>
      </c>
      <c r="AA230" s="125" t="s">
        <v>857</v>
      </c>
      <c r="AB230" s="126">
        <v>7721</v>
      </c>
      <c r="AC230" s="125" t="s">
        <v>496</v>
      </c>
      <c r="AD230" s="127">
        <v>44204</v>
      </c>
      <c r="AE230" s="127">
        <v>44550</v>
      </c>
      <c r="AF230" s="125" t="s">
        <v>847</v>
      </c>
      <c r="AG230" s="125" t="s">
        <v>848</v>
      </c>
    </row>
    <row r="231" spans="1:33" ht="157.5" customHeight="1" x14ac:dyDescent="0.35">
      <c r="A231" s="116">
        <v>203</v>
      </c>
      <c r="B231" s="130" t="s">
        <v>158</v>
      </c>
      <c r="C231" s="130" t="s">
        <v>149</v>
      </c>
      <c r="D231" s="140">
        <v>80101706</v>
      </c>
      <c r="E231" s="141" t="s">
        <v>407</v>
      </c>
      <c r="F231" s="140" t="s">
        <v>59</v>
      </c>
      <c r="G231" s="117">
        <v>1</v>
      </c>
      <c r="H231" s="117" t="s">
        <v>86</v>
      </c>
      <c r="I231" s="118">
        <v>11.4</v>
      </c>
      <c r="J231" s="119" t="s">
        <v>87</v>
      </c>
      <c r="K231" s="117" t="s">
        <v>95</v>
      </c>
      <c r="L231" s="117" t="s">
        <v>159</v>
      </c>
      <c r="M231" s="120">
        <v>64110816</v>
      </c>
      <c r="N231" s="121">
        <v>64110816</v>
      </c>
      <c r="O231" s="117" t="s">
        <v>63</v>
      </c>
      <c r="P231" s="117" t="s">
        <v>64</v>
      </c>
      <c r="Q231" s="142" t="s">
        <v>130</v>
      </c>
      <c r="S231" s="122" t="s">
        <v>858</v>
      </c>
      <c r="T231" s="125" t="s">
        <v>859</v>
      </c>
      <c r="U231" s="124">
        <v>44204</v>
      </c>
      <c r="V231" s="125" t="s">
        <v>860</v>
      </c>
      <c r="W231" s="126" t="s">
        <v>502</v>
      </c>
      <c r="X231" s="185">
        <v>64110816</v>
      </c>
      <c r="Y231" s="194">
        <v>0</v>
      </c>
      <c r="Z231" s="185">
        <v>64110816</v>
      </c>
      <c r="AA231" s="125" t="s">
        <v>861</v>
      </c>
      <c r="AB231" s="126">
        <v>8021</v>
      </c>
      <c r="AC231" s="125" t="s">
        <v>496</v>
      </c>
      <c r="AD231" s="127">
        <v>44205</v>
      </c>
      <c r="AE231" s="127">
        <v>44550</v>
      </c>
      <c r="AF231" s="125" t="s">
        <v>847</v>
      </c>
      <c r="AG231" s="125" t="s">
        <v>848</v>
      </c>
    </row>
    <row r="232" spans="1:33" ht="157.5" customHeight="1" x14ac:dyDescent="0.35">
      <c r="A232" s="116">
        <v>204</v>
      </c>
      <c r="B232" s="130" t="s">
        <v>158</v>
      </c>
      <c r="C232" s="130" t="s">
        <v>149</v>
      </c>
      <c r="D232" s="140">
        <v>80101706</v>
      </c>
      <c r="E232" s="141" t="s">
        <v>408</v>
      </c>
      <c r="F232" s="140" t="s">
        <v>59</v>
      </c>
      <c r="G232" s="117">
        <v>1</v>
      </c>
      <c r="H232" s="117" t="s">
        <v>86</v>
      </c>
      <c r="I232" s="118">
        <v>11.4</v>
      </c>
      <c r="J232" s="119" t="s">
        <v>87</v>
      </c>
      <c r="K232" s="117" t="s">
        <v>95</v>
      </c>
      <c r="L232" s="117" t="s">
        <v>159</v>
      </c>
      <c r="M232" s="120">
        <v>27456155</v>
      </c>
      <c r="N232" s="121">
        <v>27456155</v>
      </c>
      <c r="O232" s="117" t="s">
        <v>63</v>
      </c>
      <c r="P232" s="117" t="s">
        <v>64</v>
      </c>
      <c r="Q232" s="142" t="s">
        <v>130</v>
      </c>
      <c r="S232" s="122" t="s">
        <v>862</v>
      </c>
      <c r="T232" s="125" t="s">
        <v>863</v>
      </c>
      <c r="U232" s="124">
        <v>44204</v>
      </c>
      <c r="V232" s="125" t="s">
        <v>864</v>
      </c>
      <c r="W232" s="126" t="s">
        <v>494</v>
      </c>
      <c r="X232" s="185">
        <v>27456155</v>
      </c>
      <c r="Y232" s="194">
        <v>0</v>
      </c>
      <c r="Z232" s="185">
        <v>27456155</v>
      </c>
      <c r="AA232" s="125" t="s">
        <v>865</v>
      </c>
      <c r="AB232" s="126">
        <v>8321</v>
      </c>
      <c r="AC232" s="125" t="s">
        <v>496</v>
      </c>
      <c r="AD232" s="127">
        <v>44205</v>
      </c>
      <c r="AE232" s="127">
        <v>44550</v>
      </c>
      <c r="AF232" s="125" t="s">
        <v>847</v>
      </c>
      <c r="AG232" s="125" t="s">
        <v>848</v>
      </c>
    </row>
    <row r="233" spans="1:33" ht="157.5" customHeight="1" x14ac:dyDescent="0.35">
      <c r="A233" s="116">
        <v>205</v>
      </c>
      <c r="B233" s="130" t="s">
        <v>158</v>
      </c>
      <c r="C233" s="130" t="s">
        <v>149</v>
      </c>
      <c r="D233" s="140">
        <v>80101706</v>
      </c>
      <c r="E233" s="141" t="s">
        <v>409</v>
      </c>
      <c r="F233" s="140" t="s">
        <v>59</v>
      </c>
      <c r="G233" s="117">
        <v>1</v>
      </c>
      <c r="H233" s="117" t="s">
        <v>86</v>
      </c>
      <c r="I233" s="118">
        <v>11.4</v>
      </c>
      <c r="J233" s="119" t="s">
        <v>87</v>
      </c>
      <c r="K233" s="117" t="s">
        <v>95</v>
      </c>
      <c r="L233" s="117" t="s">
        <v>159</v>
      </c>
      <c r="M233" s="120">
        <v>27456155</v>
      </c>
      <c r="N233" s="121">
        <v>27456155</v>
      </c>
      <c r="O233" s="117" t="s">
        <v>63</v>
      </c>
      <c r="P233" s="117" t="s">
        <v>64</v>
      </c>
      <c r="Q233" s="142" t="s">
        <v>130</v>
      </c>
      <c r="S233" s="122" t="s">
        <v>866</v>
      </c>
      <c r="T233" s="125" t="s">
        <v>867</v>
      </c>
      <c r="U233" s="124">
        <v>44204</v>
      </c>
      <c r="V233" s="125" t="s">
        <v>868</v>
      </c>
      <c r="W233" s="126" t="s">
        <v>494</v>
      </c>
      <c r="X233" s="185">
        <v>27456155</v>
      </c>
      <c r="Y233" s="194">
        <v>0</v>
      </c>
      <c r="Z233" s="185">
        <v>27456155</v>
      </c>
      <c r="AA233" s="125" t="s">
        <v>869</v>
      </c>
      <c r="AB233" s="126">
        <v>8521</v>
      </c>
      <c r="AC233" s="125" t="s">
        <v>496</v>
      </c>
      <c r="AD233" s="127">
        <v>44204</v>
      </c>
      <c r="AE233" s="127">
        <v>44550</v>
      </c>
      <c r="AF233" s="125" t="s">
        <v>847</v>
      </c>
      <c r="AG233" s="125" t="s">
        <v>848</v>
      </c>
    </row>
    <row r="234" spans="1:33" ht="157.5" customHeight="1" x14ac:dyDescent="0.35">
      <c r="A234" s="116">
        <v>206</v>
      </c>
      <c r="B234" s="130" t="s">
        <v>158</v>
      </c>
      <c r="C234" s="130" t="s">
        <v>149</v>
      </c>
      <c r="D234" s="140">
        <v>80101706</v>
      </c>
      <c r="E234" s="141" t="s">
        <v>410</v>
      </c>
      <c r="F234" s="140" t="s">
        <v>59</v>
      </c>
      <c r="G234" s="117">
        <v>1</v>
      </c>
      <c r="H234" s="117" t="s">
        <v>86</v>
      </c>
      <c r="I234" s="118">
        <v>11.4</v>
      </c>
      <c r="J234" s="119" t="s">
        <v>87</v>
      </c>
      <c r="K234" s="117" t="s">
        <v>95</v>
      </c>
      <c r="L234" s="117" t="s">
        <v>159</v>
      </c>
      <c r="M234" s="120">
        <v>27456155</v>
      </c>
      <c r="N234" s="121">
        <v>27456155</v>
      </c>
      <c r="O234" s="117" t="s">
        <v>63</v>
      </c>
      <c r="P234" s="117" t="s">
        <v>64</v>
      </c>
      <c r="Q234" s="142" t="s">
        <v>130</v>
      </c>
      <c r="S234" s="122" t="s">
        <v>870</v>
      </c>
      <c r="T234" s="125" t="s">
        <v>871</v>
      </c>
      <c r="U234" s="124">
        <v>44204</v>
      </c>
      <c r="V234" s="125" t="s">
        <v>868</v>
      </c>
      <c r="W234" s="126" t="s">
        <v>494</v>
      </c>
      <c r="X234" s="185">
        <v>27456155</v>
      </c>
      <c r="Y234" s="194">
        <v>0</v>
      </c>
      <c r="Z234" s="185">
        <v>27456155</v>
      </c>
      <c r="AA234" s="125" t="s">
        <v>865</v>
      </c>
      <c r="AB234" s="126">
        <v>8621</v>
      </c>
      <c r="AC234" s="125" t="s">
        <v>496</v>
      </c>
      <c r="AD234" s="127">
        <v>44205</v>
      </c>
      <c r="AE234" s="127">
        <v>44550</v>
      </c>
      <c r="AF234" s="125" t="s">
        <v>847</v>
      </c>
      <c r="AG234" s="125" t="s">
        <v>848</v>
      </c>
    </row>
    <row r="235" spans="1:33" ht="157.5" customHeight="1" x14ac:dyDescent="0.35">
      <c r="A235" s="116">
        <v>207</v>
      </c>
      <c r="B235" s="130" t="s">
        <v>158</v>
      </c>
      <c r="C235" s="130" t="s">
        <v>149</v>
      </c>
      <c r="D235" s="140">
        <v>80101706</v>
      </c>
      <c r="E235" s="141" t="s">
        <v>411</v>
      </c>
      <c r="F235" s="140" t="s">
        <v>59</v>
      </c>
      <c r="G235" s="117">
        <v>1</v>
      </c>
      <c r="H235" s="117" t="s">
        <v>86</v>
      </c>
      <c r="I235" s="118">
        <v>11.4</v>
      </c>
      <c r="J235" s="119" t="s">
        <v>87</v>
      </c>
      <c r="K235" s="117" t="s">
        <v>95</v>
      </c>
      <c r="L235" s="117" t="s">
        <v>159</v>
      </c>
      <c r="M235" s="120">
        <v>27456155</v>
      </c>
      <c r="N235" s="121">
        <v>27456155</v>
      </c>
      <c r="O235" s="117" t="s">
        <v>63</v>
      </c>
      <c r="P235" s="117" t="s">
        <v>64</v>
      </c>
      <c r="Q235" s="142" t="s">
        <v>130</v>
      </c>
      <c r="S235" s="122" t="s">
        <v>872</v>
      </c>
      <c r="T235" s="125" t="s">
        <v>873</v>
      </c>
      <c r="U235" s="124">
        <v>44204</v>
      </c>
      <c r="V235" s="125" t="s">
        <v>868</v>
      </c>
      <c r="W235" s="126" t="s">
        <v>494</v>
      </c>
      <c r="X235" s="185">
        <v>27456155</v>
      </c>
      <c r="Y235" s="194">
        <v>0</v>
      </c>
      <c r="Z235" s="185">
        <v>27456155</v>
      </c>
      <c r="AA235" s="125" t="s">
        <v>865</v>
      </c>
      <c r="AB235" s="126">
        <v>8721</v>
      </c>
      <c r="AC235" s="125" t="s">
        <v>496</v>
      </c>
      <c r="AD235" s="127">
        <v>44205</v>
      </c>
      <c r="AE235" s="127">
        <v>44550</v>
      </c>
      <c r="AF235" s="125" t="s">
        <v>847</v>
      </c>
      <c r="AG235" s="125" t="s">
        <v>848</v>
      </c>
    </row>
    <row r="236" spans="1:33" ht="157.5" customHeight="1" x14ac:dyDescent="0.35">
      <c r="A236" s="116">
        <v>208</v>
      </c>
      <c r="B236" s="130" t="s">
        <v>158</v>
      </c>
      <c r="C236" s="130" t="s">
        <v>149</v>
      </c>
      <c r="D236" s="140">
        <v>80101706</v>
      </c>
      <c r="E236" s="141" t="s">
        <v>412</v>
      </c>
      <c r="F236" s="140" t="s">
        <v>59</v>
      </c>
      <c r="G236" s="117">
        <v>1</v>
      </c>
      <c r="H236" s="117" t="s">
        <v>86</v>
      </c>
      <c r="I236" s="118">
        <v>11.4</v>
      </c>
      <c r="J236" s="119" t="s">
        <v>87</v>
      </c>
      <c r="K236" s="117" t="s">
        <v>95</v>
      </c>
      <c r="L236" s="117" t="s">
        <v>159</v>
      </c>
      <c r="M236" s="120">
        <v>27456155</v>
      </c>
      <c r="N236" s="121">
        <v>27456155</v>
      </c>
      <c r="O236" s="117" t="s">
        <v>63</v>
      </c>
      <c r="P236" s="117" t="s">
        <v>64</v>
      </c>
      <c r="Q236" s="142" t="s">
        <v>130</v>
      </c>
      <c r="S236" s="122" t="s">
        <v>874</v>
      </c>
      <c r="T236" s="125" t="s">
        <v>875</v>
      </c>
      <c r="U236" s="124">
        <v>44204</v>
      </c>
      <c r="V236" s="125" t="s">
        <v>876</v>
      </c>
      <c r="W236" s="126" t="s">
        <v>494</v>
      </c>
      <c r="X236" s="185">
        <v>27456155</v>
      </c>
      <c r="Y236" s="194">
        <v>0</v>
      </c>
      <c r="Z236" s="185">
        <v>27456155</v>
      </c>
      <c r="AA236" s="125" t="s">
        <v>865</v>
      </c>
      <c r="AB236" s="126">
        <v>8821</v>
      </c>
      <c r="AC236" s="125" t="s">
        <v>496</v>
      </c>
      <c r="AD236" s="127">
        <v>44205</v>
      </c>
      <c r="AE236" s="127">
        <v>44550</v>
      </c>
      <c r="AF236" s="125" t="s">
        <v>847</v>
      </c>
      <c r="AG236" s="125" t="s">
        <v>848</v>
      </c>
    </row>
    <row r="237" spans="1:33" ht="157.5" customHeight="1" x14ac:dyDescent="0.35">
      <c r="A237" s="116">
        <v>209</v>
      </c>
      <c r="B237" s="130" t="s">
        <v>158</v>
      </c>
      <c r="C237" s="130" t="s">
        <v>149</v>
      </c>
      <c r="D237" s="140">
        <v>80101706</v>
      </c>
      <c r="E237" s="141" t="s">
        <v>413</v>
      </c>
      <c r="F237" s="140" t="s">
        <v>59</v>
      </c>
      <c r="G237" s="117">
        <v>1</v>
      </c>
      <c r="H237" s="117" t="s">
        <v>86</v>
      </c>
      <c r="I237" s="118">
        <v>11.4</v>
      </c>
      <c r="J237" s="119" t="s">
        <v>87</v>
      </c>
      <c r="K237" s="117" t="s">
        <v>95</v>
      </c>
      <c r="L237" s="117" t="s">
        <v>159</v>
      </c>
      <c r="M237" s="120">
        <v>27456155</v>
      </c>
      <c r="N237" s="121">
        <v>27456155</v>
      </c>
      <c r="O237" s="117" t="s">
        <v>63</v>
      </c>
      <c r="P237" s="117" t="s">
        <v>64</v>
      </c>
      <c r="Q237" s="142" t="s">
        <v>130</v>
      </c>
      <c r="S237" s="122" t="s">
        <v>877</v>
      </c>
      <c r="T237" s="125" t="s">
        <v>878</v>
      </c>
      <c r="U237" s="124">
        <v>44204</v>
      </c>
      <c r="V237" s="125" t="s">
        <v>868</v>
      </c>
      <c r="W237" s="126" t="s">
        <v>494</v>
      </c>
      <c r="X237" s="185">
        <v>27456155</v>
      </c>
      <c r="Y237" s="194">
        <v>0</v>
      </c>
      <c r="Z237" s="185">
        <v>27456155</v>
      </c>
      <c r="AA237" s="125" t="s">
        <v>865</v>
      </c>
      <c r="AB237" s="126">
        <v>9221</v>
      </c>
      <c r="AC237" s="125" t="s">
        <v>496</v>
      </c>
      <c r="AD237" s="127">
        <v>44205</v>
      </c>
      <c r="AE237" s="127">
        <v>44550</v>
      </c>
      <c r="AF237" s="125" t="s">
        <v>847</v>
      </c>
      <c r="AG237" s="125" t="s">
        <v>848</v>
      </c>
    </row>
    <row r="238" spans="1:33" ht="157.5" customHeight="1" x14ac:dyDescent="0.35">
      <c r="A238" s="116">
        <v>210</v>
      </c>
      <c r="B238" s="130" t="s">
        <v>173</v>
      </c>
      <c r="C238" s="139" t="s">
        <v>111</v>
      </c>
      <c r="D238" s="140">
        <v>80101706</v>
      </c>
      <c r="E238" s="141" t="s">
        <v>414</v>
      </c>
      <c r="F238" s="140" t="s">
        <v>59</v>
      </c>
      <c r="G238" s="117">
        <v>1</v>
      </c>
      <c r="H238" s="117" t="s">
        <v>86</v>
      </c>
      <c r="I238" s="118">
        <v>11.5</v>
      </c>
      <c r="J238" s="119" t="s">
        <v>87</v>
      </c>
      <c r="K238" s="117" t="s">
        <v>95</v>
      </c>
      <c r="L238" s="117" t="s">
        <v>175</v>
      </c>
      <c r="M238" s="120">
        <v>101200000</v>
      </c>
      <c r="N238" s="121">
        <v>101200000</v>
      </c>
      <c r="O238" s="117" t="s">
        <v>63</v>
      </c>
      <c r="P238" s="117" t="s">
        <v>64</v>
      </c>
      <c r="Q238" s="142" t="s">
        <v>208</v>
      </c>
      <c r="S238" s="122" t="s">
        <v>879</v>
      </c>
      <c r="T238" s="125" t="s">
        <v>880</v>
      </c>
      <c r="U238" s="124">
        <v>44202</v>
      </c>
      <c r="V238" s="125" t="s">
        <v>881</v>
      </c>
      <c r="W238" s="126" t="s">
        <v>502</v>
      </c>
      <c r="X238" s="185">
        <v>101200000</v>
      </c>
      <c r="Y238" s="194">
        <v>-58960000</v>
      </c>
      <c r="Z238" s="185">
        <v>42240000</v>
      </c>
      <c r="AA238" s="125" t="s">
        <v>882</v>
      </c>
      <c r="AB238" s="126">
        <v>1521</v>
      </c>
      <c r="AC238" s="125" t="s">
        <v>883</v>
      </c>
      <c r="AD238" s="127">
        <v>44203</v>
      </c>
      <c r="AE238" s="127">
        <v>44551</v>
      </c>
      <c r="AF238" s="125" t="s">
        <v>884</v>
      </c>
      <c r="AG238" s="125" t="s">
        <v>111</v>
      </c>
    </row>
    <row r="239" spans="1:33" ht="272.45" customHeight="1" x14ac:dyDescent="0.35">
      <c r="A239" s="116">
        <v>211</v>
      </c>
      <c r="B239" s="130" t="s">
        <v>207</v>
      </c>
      <c r="C239" s="139" t="s">
        <v>111</v>
      </c>
      <c r="D239" s="140">
        <v>80101706</v>
      </c>
      <c r="E239" s="141" t="s">
        <v>415</v>
      </c>
      <c r="F239" s="140" t="s">
        <v>59</v>
      </c>
      <c r="G239" s="117">
        <v>1</v>
      </c>
      <c r="H239" s="117" t="s">
        <v>86</v>
      </c>
      <c r="I239" s="118">
        <v>11.3</v>
      </c>
      <c r="J239" s="119" t="s">
        <v>87</v>
      </c>
      <c r="K239" s="117" t="s">
        <v>95</v>
      </c>
      <c r="L239" s="117" t="s">
        <v>175</v>
      </c>
      <c r="M239" s="120">
        <v>93594453</v>
      </c>
      <c r="N239" s="121">
        <v>93594453</v>
      </c>
      <c r="O239" s="117" t="s">
        <v>63</v>
      </c>
      <c r="P239" s="117" t="s">
        <v>64</v>
      </c>
      <c r="Q239" s="142" t="s">
        <v>208</v>
      </c>
      <c r="S239" s="122" t="s">
        <v>885</v>
      </c>
      <c r="T239" s="125" t="s">
        <v>886</v>
      </c>
      <c r="U239" s="124">
        <v>44208</v>
      </c>
      <c r="V239" s="125" t="s">
        <v>887</v>
      </c>
      <c r="W239" s="126" t="s">
        <v>502</v>
      </c>
      <c r="X239" s="185">
        <v>93594453</v>
      </c>
      <c r="Y239" s="194">
        <v>-63688533</v>
      </c>
      <c r="Z239" s="185">
        <v>29905920</v>
      </c>
      <c r="AA239" s="125" t="s">
        <v>888</v>
      </c>
      <c r="AB239" s="126">
        <v>13621</v>
      </c>
      <c r="AC239" s="125" t="s">
        <v>496</v>
      </c>
      <c r="AD239" s="127">
        <v>44210</v>
      </c>
      <c r="AE239" s="127">
        <v>44550</v>
      </c>
      <c r="AF239" s="258" t="s">
        <v>884</v>
      </c>
      <c r="AG239" s="258" t="s">
        <v>111</v>
      </c>
    </row>
    <row r="240" spans="1:33" ht="272.45" customHeight="1" x14ac:dyDescent="0.35">
      <c r="A240" s="116">
        <v>212</v>
      </c>
      <c r="B240" s="130" t="s">
        <v>200</v>
      </c>
      <c r="C240" s="139" t="s">
        <v>1249</v>
      </c>
      <c r="D240" s="140">
        <v>80101706</v>
      </c>
      <c r="E240" s="141" t="s">
        <v>416</v>
      </c>
      <c r="F240" s="140" t="s">
        <v>59</v>
      </c>
      <c r="G240" s="117">
        <v>1</v>
      </c>
      <c r="H240" s="117" t="s">
        <v>93</v>
      </c>
      <c r="I240" s="118">
        <v>9</v>
      </c>
      <c r="J240" s="119" t="s">
        <v>87</v>
      </c>
      <c r="K240" s="117" t="s">
        <v>95</v>
      </c>
      <c r="L240" s="117" t="s">
        <v>175</v>
      </c>
      <c r="M240" s="120">
        <v>102322690</v>
      </c>
      <c r="N240" s="121">
        <v>102322690</v>
      </c>
      <c r="O240" s="117" t="s">
        <v>63</v>
      </c>
      <c r="P240" s="117" t="s">
        <v>64</v>
      </c>
      <c r="Q240" s="142" t="s">
        <v>208</v>
      </c>
      <c r="S240" s="122" t="s">
        <v>1298</v>
      </c>
      <c r="T240" s="125" t="s">
        <v>1299</v>
      </c>
      <c r="U240" s="124">
        <v>44253</v>
      </c>
      <c r="V240" s="125" t="s">
        <v>1300</v>
      </c>
      <c r="W240" s="126" t="s">
        <v>502</v>
      </c>
      <c r="X240" s="185">
        <v>102076666</v>
      </c>
      <c r="Y240" s="194">
        <v>0</v>
      </c>
      <c r="Z240" s="185">
        <v>102076666</v>
      </c>
      <c r="AA240" s="125" t="s">
        <v>1301</v>
      </c>
      <c r="AB240" s="126">
        <v>26121</v>
      </c>
      <c r="AC240" s="125" t="s">
        <v>1302</v>
      </c>
      <c r="AD240" s="127">
        <v>44254</v>
      </c>
      <c r="AE240" s="127">
        <v>44529</v>
      </c>
      <c r="AF240" s="125" t="s">
        <v>550</v>
      </c>
      <c r="AG240" s="125" t="s">
        <v>117</v>
      </c>
    </row>
    <row r="241" spans="1:33" ht="272.45" customHeight="1" x14ac:dyDescent="0.35">
      <c r="A241" s="116">
        <v>213</v>
      </c>
      <c r="B241" s="130" t="s">
        <v>200</v>
      </c>
      <c r="C241" s="139" t="s">
        <v>111</v>
      </c>
      <c r="D241" s="140">
        <v>80101706</v>
      </c>
      <c r="E241" s="141" t="s">
        <v>417</v>
      </c>
      <c r="F241" s="140" t="s">
        <v>59</v>
      </c>
      <c r="G241" s="117">
        <v>1</v>
      </c>
      <c r="H241" s="117" t="s">
        <v>86</v>
      </c>
      <c r="I241" s="118">
        <v>11.2</v>
      </c>
      <c r="J241" s="119" t="s">
        <v>87</v>
      </c>
      <c r="K241" s="117" t="s">
        <v>95</v>
      </c>
      <c r="L241" s="117" t="s">
        <v>175</v>
      </c>
      <c r="M241" s="120">
        <v>67655221</v>
      </c>
      <c r="N241" s="121">
        <v>67655221</v>
      </c>
      <c r="O241" s="117" t="s">
        <v>63</v>
      </c>
      <c r="P241" s="117" t="s">
        <v>64</v>
      </c>
      <c r="Q241" s="142" t="s">
        <v>208</v>
      </c>
      <c r="S241" s="122" t="s">
        <v>889</v>
      </c>
      <c r="T241" s="125" t="s">
        <v>890</v>
      </c>
      <c r="U241" s="124">
        <v>44211</v>
      </c>
      <c r="V241" s="125" t="s">
        <v>891</v>
      </c>
      <c r="W241" s="126" t="s">
        <v>502</v>
      </c>
      <c r="X241" s="185">
        <v>67655221</v>
      </c>
      <c r="Y241" s="194">
        <v>0</v>
      </c>
      <c r="Z241" s="185">
        <v>67655221</v>
      </c>
      <c r="AA241" s="125" t="s">
        <v>614</v>
      </c>
      <c r="AB241" s="126">
        <v>13821</v>
      </c>
      <c r="AC241" s="125" t="s">
        <v>508</v>
      </c>
      <c r="AD241" s="127">
        <v>44211</v>
      </c>
      <c r="AE241" s="127">
        <v>44551</v>
      </c>
      <c r="AF241" s="125" t="s">
        <v>884</v>
      </c>
      <c r="AG241" s="125" t="s">
        <v>111</v>
      </c>
    </row>
    <row r="242" spans="1:33" ht="272.45" customHeight="1" x14ac:dyDescent="0.35">
      <c r="A242" s="116">
        <v>214</v>
      </c>
      <c r="B242" s="130" t="s">
        <v>198</v>
      </c>
      <c r="C242" s="139" t="s">
        <v>111</v>
      </c>
      <c r="D242" s="140">
        <v>80101706</v>
      </c>
      <c r="E242" s="141" t="s">
        <v>418</v>
      </c>
      <c r="F242" s="140" t="s">
        <v>59</v>
      </c>
      <c r="G242" s="117">
        <v>1</v>
      </c>
      <c r="H242" s="117" t="s">
        <v>86</v>
      </c>
      <c r="I242" s="118">
        <v>11.2</v>
      </c>
      <c r="J242" s="119" t="s">
        <v>87</v>
      </c>
      <c r="K242" s="117" t="s">
        <v>95</v>
      </c>
      <c r="L242" s="117" t="s">
        <v>159</v>
      </c>
      <c r="M242" s="120">
        <v>142352179</v>
      </c>
      <c r="N242" s="121">
        <v>142352179</v>
      </c>
      <c r="O242" s="117" t="s">
        <v>63</v>
      </c>
      <c r="P242" s="117" t="s">
        <v>64</v>
      </c>
      <c r="Q242" s="142" t="s">
        <v>208</v>
      </c>
      <c r="S242" s="122" t="s">
        <v>1199</v>
      </c>
      <c r="T242" s="125" t="s">
        <v>1200</v>
      </c>
      <c r="U242" s="124">
        <v>44222</v>
      </c>
      <c r="V242" s="125" t="s">
        <v>1201</v>
      </c>
      <c r="W242" s="126" t="s">
        <v>502</v>
      </c>
      <c r="X242" s="185">
        <v>140833334</v>
      </c>
      <c r="Y242" s="194">
        <v>0</v>
      </c>
      <c r="Z242" s="185">
        <v>140833334</v>
      </c>
      <c r="AA242" s="125" t="s">
        <v>1202</v>
      </c>
      <c r="AB242" s="126">
        <v>21721</v>
      </c>
      <c r="AC242" s="125" t="s">
        <v>496</v>
      </c>
      <c r="AD242" s="127">
        <v>44222</v>
      </c>
      <c r="AE242" s="127">
        <v>44550</v>
      </c>
      <c r="AF242" s="125" t="s">
        <v>1203</v>
      </c>
      <c r="AG242" s="125" t="s">
        <v>111</v>
      </c>
    </row>
    <row r="243" spans="1:33" ht="272.45" customHeight="1" x14ac:dyDescent="0.35">
      <c r="A243" s="116">
        <v>215</v>
      </c>
      <c r="B243" s="130" t="s">
        <v>200</v>
      </c>
      <c r="C243" s="139" t="s">
        <v>111</v>
      </c>
      <c r="D243" s="140">
        <v>80101706</v>
      </c>
      <c r="E243" s="141" t="s">
        <v>419</v>
      </c>
      <c r="F243" s="140" t="s">
        <v>59</v>
      </c>
      <c r="G243" s="117">
        <v>1</v>
      </c>
      <c r="H243" s="117" t="s">
        <v>86</v>
      </c>
      <c r="I243" s="118">
        <v>11</v>
      </c>
      <c r="J243" s="119" t="s">
        <v>87</v>
      </c>
      <c r="K243" s="117" t="s">
        <v>95</v>
      </c>
      <c r="L243" s="117" t="s">
        <v>175</v>
      </c>
      <c r="M243" s="120">
        <v>88557867</v>
      </c>
      <c r="N243" s="121">
        <v>88557867</v>
      </c>
      <c r="O243" s="117" t="s">
        <v>63</v>
      </c>
      <c r="P243" s="117" t="s">
        <v>64</v>
      </c>
      <c r="Q243" s="142" t="s">
        <v>208</v>
      </c>
      <c r="S243" s="122" t="s">
        <v>1204</v>
      </c>
      <c r="T243" s="125" t="s">
        <v>1205</v>
      </c>
      <c r="U243" s="124">
        <v>44221</v>
      </c>
      <c r="V243" s="125" t="s">
        <v>1206</v>
      </c>
      <c r="W243" s="126" t="s">
        <v>502</v>
      </c>
      <c r="X243" s="185">
        <v>88557084</v>
      </c>
      <c r="Y243" s="194">
        <v>-60890417</v>
      </c>
      <c r="Z243" s="185">
        <f>SUM(X243+Y243)</f>
        <v>27666667</v>
      </c>
      <c r="AA243" s="125" t="s">
        <v>1207</v>
      </c>
      <c r="AB243" s="126">
        <v>18721</v>
      </c>
      <c r="AC243" s="125" t="s">
        <v>496</v>
      </c>
      <c r="AD243" s="127">
        <v>44222</v>
      </c>
      <c r="AE243" s="127">
        <v>44550</v>
      </c>
      <c r="AF243" s="125" t="s">
        <v>1208</v>
      </c>
      <c r="AG243" s="125" t="s">
        <v>111</v>
      </c>
    </row>
    <row r="244" spans="1:33" ht="272.45" customHeight="1" x14ac:dyDescent="0.35">
      <c r="A244" s="116">
        <v>216</v>
      </c>
      <c r="B244" s="130" t="s">
        <v>200</v>
      </c>
      <c r="C244" s="139" t="s">
        <v>111</v>
      </c>
      <c r="D244" s="140">
        <v>80101706</v>
      </c>
      <c r="E244" s="141" t="s">
        <v>420</v>
      </c>
      <c r="F244" s="140" t="s">
        <v>59</v>
      </c>
      <c r="G244" s="117">
        <v>1</v>
      </c>
      <c r="H244" s="117" t="s">
        <v>86</v>
      </c>
      <c r="I244" s="118">
        <v>10.6</v>
      </c>
      <c r="J244" s="119" t="s">
        <v>87</v>
      </c>
      <c r="K244" s="117" t="s">
        <v>95</v>
      </c>
      <c r="L244" s="117" t="s">
        <v>175</v>
      </c>
      <c r="M244" s="120">
        <v>93573333</v>
      </c>
      <c r="N244" s="121">
        <v>93573333</v>
      </c>
      <c r="O244" s="117" t="s">
        <v>63</v>
      </c>
      <c r="P244" s="117" t="s">
        <v>64</v>
      </c>
      <c r="Q244" s="142" t="s">
        <v>208</v>
      </c>
      <c r="S244" s="122" t="s">
        <v>1209</v>
      </c>
      <c r="T244" s="125" t="s">
        <v>1210</v>
      </c>
      <c r="U244" s="124">
        <v>44245</v>
      </c>
      <c r="V244" s="125" t="s">
        <v>1211</v>
      </c>
      <c r="W244" s="126" t="s">
        <v>502</v>
      </c>
      <c r="X244" s="254">
        <v>83276667</v>
      </c>
      <c r="Y244" s="256">
        <v>-55610000</v>
      </c>
      <c r="Z244" s="185">
        <f>SUM(X244+Y244)</f>
        <v>27666667</v>
      </c>
      <c r="AA244" s="125" t="s">
        <v>1212</v>
      </c>
      <c r="AB244" s="126">
        <v>22621</v>
      </c>
      <c r="AC244" s="125" t="s">
        <v>1194</v>
      </c>
      <c r="AD244" s="127">
        <v>44246</v>
      </c>
      <c r="AE244" s="127">
        <v>44551</v>
      </c>
      <c r="AF244" s="125" t="s">
        <v>1213</v>
      </c>
      <c r="AG244" s="125" t="s">
        <v>111</v>
      </c>
    </row>
    <row r="245" spans="1:33" ht="272.45" customHeight="1" x14ac:dyDescent="0.35">
      <c r="A245" s="116">
        <v>217</v>
      </c>
      <c r="B245" s="130" t="s">
        <v>200</v>
      </c>
      <c r="C245" s="139" t="s">
        <v>111</v>
      </c>
      <c r="D245" s="140">
        <v>80101706</v>
      </c>
      <c r="E245" s="141" t="s">
        <v>421</v>
      </c>
      <c r="F245" s="140" t="s">
        <v>59</v>
      </c>
      <c r="G245" s="117">
        <v>1</v>
      </c>
      <c r="H245" s="117" t="s">
        <v>86</v>
      </c>
      <c r="I245" s="118">
        <v>9</v>
      </c>
      <c r="J245" s="119" t="s">
        <v>87</v>
      </c>
      <c r="K245" s="117" t="s">
        <v>95</v>
      </c>
      <c r="L245" s="117" t="s">
        <v>175</v>
      </c>
      <c r="M245" s="120">
        <v>133642080</v>
      </c>
      <c r="N245" s="121">
        <v>133642080</v>
      </c>
      <c r="O245" s="117" t="s">
        <v>63</v>
      </c>
      <c r="P245" s="117" t="s">
        <v>64</v>
      </c>
      <c r="Q245" s="142" t="s">
        <v>208</v>
      </c>
      <c r="R245" s="84"/>
      <c r="S245" s="122" t="s">
        <v>1214</v>
      </c>
      <c r="T245" s="125" t="s">
        <v>1215</v>
      </c>
      <c r="U245" s="124">
        <v>44229</v>
      </c>
      <c r="V245" s="125" t="s">
        <v>1216</v>
      </c>
      <c r="W245" s="126" t="s">
        <v>502</v>
      </c>
      <c r="X245" s="185">
        <v>133642080</v>
      </c>
      <c r="Y245" s="194">
        <v>0</v>
      </c>
      <c r="Z245" s="185">
        <v>133642080</v>
      </c>
      <c r="AA245" s="125" t="s">
        <v>1217</v>
      </c>
      <c r="AB245" s="126">
        <v>15221</v>
      </c>
      <c r="AC245" s="125" t="s">
        <v>1218</v>
      </c>
      <c r="AD245" s="127">
        <v>44229</v>
      </c>
      <c r="AE245" s="127">
        <v>44503</v>
      </c>
      <c r="AF245" s="125" t="s">
        <v>1213</v>
      </c>
      <c r="AG245" s="125" t="s">
        <v>111</v>
      </c>
    </row>
    <row r="246" spans="1:33" ht="272.45" customHeight="1" x14ac:dyDescent="0.35">
      <c r="A246" s="116">
        <v>218</v>
      </c>
      <c r="B246" s="130" t="s">
        <v>158</v>
      </c>
      <c r="C246" s="139" t="s">
        <v>127</v>
      </c>
      <c r="D246" s="140">
        <v>80101706</v>
      </c>
      <c r="E246" s="141" t="s">
        <v>422</v>
      </c>
      <c r="F246" s="140" t="s">
        <v>59</v>
      </c>
      <c r="G246" s="117">
        <v>1</v>
      </c>
      <c r="H246" s="117" t="s">
        <v>86</v>
      </c>
      <c r="I246" s="118">
        <v>11.3</v>
      </c>
      <c r="J246" s="119" t="s">
        <v>87</v>
      </c>
      <c r="K246" s="117" t="s">
        <v>95</v>
      </c>
      <c r="L246" s="117" t="s">
        <v>159</v>
      </c>
      <c r="M246" s="120">
        <v>77215424</v>
      </c>
      <c r="N246" s="121">
        <v>77215424</v>
      </c>
      <c r="O246" s="117" t="s">
        <v>63</v>
      </c>
      <c r="P246" s="117" t="s">
        <v>64</v>
      </c>
      <c r="Q246" s="142" t="s">
        <v>209</v>
      </c>
      <c r="R246" s="84"/>
      <c r="S246" s="122" t="s">
        <v>892</v>
      </c>
      <c r="T246" s="125" t="s">
        <v>893</v>
      </c>
      <c r="U246" s="124">
        <v>44209</v>
      </c>
      <c r="V246" s="125" t="s">
        <v>894</v>
      </c>
      <c r="W246" s="126" t="s">
        <v>502</v>
      </c>
      <c r="X246" s="185">
        <v>77215424</v>
      </c>
      <c r="Y246" s="194">
        <v>0</v>
      </c>
      <c r="Z246" s="185">
        <v>77215424</v>
      </c>
      <c r="AA246" s="125" t="s">
        <v>895</v>
      </c>
      <c r="AB246" s="126">
        <v>13221</v>
      </c>
      <c r="AC246" s="125" t="s">
        <v>496</v>
      </c>
      <c r="AD246" s="127">
        <v>44211</v>
      </c>
      <c r="AE246" s="127">
        <v>44550</v>
      </c>
      <c r="AF246" s="125" t="s">
        <v>896</v>
      </c>
      <c r="AG246" s="125" t="s">
        <v>127</v>
      </c>
    </row>
    <row r="247" spans="1:33" ht="272.45" customHeight="1" x14ac:dyDescent="0.35">
      <c r="A247" s="116">
        <v>219</v>
      </c>
      <c r="B247" s="130" t="s">
        <v>158</v>
      </c>
      <c r="C247" s="139" t="s">
        <v>127</v>
      </c>
      <c r="D247" s="140">
        <v>80101706</v>
      </c>
      <c r="E247" s="141" t="s">
        <v>423</v>
      </c>
      <c r="F247" s="140" t="s">
        <v>59</v>
      </c>
      <c r="G247" s="117">
        <v>1</v>
      </c>
      <c r="H247" s="117" t="s">
        <v>86</v>
      </c>
      <c r="I247" s="118">
        <v>11.4</v>
      </c>
      <c r="J247" s="119" t="s">
        <v>87</v>
      </c>
      <c r="K247" s="117" t="s">
        <v>95</v>
      </c>
      <c r="L247" s="117" t="s">
        <v>159</v>
      </c>
      <c r="M247" s="120">
        <v>39178832</v>
      </c>
      <c r="N247" s="121">
        <v>39178832</v>
      </c>
      <c r="O247" s="117" t="s">
        <v>63</v>
      </c>
      <c r="P247" s="117" t="s">
        <v>64</v>
      </c>
      <c r="Q247" s="142" t="s">
        <v>209</v>
      </c>
      <c r="R247" s="84"/>
      <c r="S247" s="122" t="s">
        <v>897</v>
      </c>
      <c r="T247" s="125" t="s">
        <v>898</v>
      </c>
      <c r="U247" s="124">
        <v>44209</v>
      </c>
      <c r="V247" s="125" t="s">
        <v>899</v>
      </c>
      <c r="W247" s="126" t="s">
        <v>502</v>
      </c>
      <c r="X247" s="185">
        <v>38720379</v>
      </c>
      <c r="Y247" s="194">
        <v>-114557</v>
      </c>
      <c r="Z247" s="185">
        <v>38605822</v>
      </c>
      <c r="AA247" s="125" t="s">
        <v>900</v>
      </c>
      <c r="AB247" s="126">
        <v>8921</v>
      </c>
      <c r="AC247" s="125" t="s">
        <v>496</v>
      </c>
      <c r="AD247" s="127">
        <v>44211</v>
      </c>
      <c r="AE247" s="127">
        <v>44550</v>
      </c>
      <c r="AF247" s="125" t="s">
        <v>896</v>
      </c>
      <c r="AG247" s="125" t="s">
        <v>127</v>
      </c>
    </row>
    <row r="248" spans="1:33" ht="272.45" customHeight="1" x14ac:dyDescent="0.35">
      <c r="A248" s="116">
        <v>220</v>
      </c>
      <c r="B248" s="130" t="s">
        <v>181</v>
      </c>
      <c r="C248" s="139" t="s">
        <v>127</v>
      </c>
      <c r="D248" s="140">
        <v>80101706</v>
      </c>
      <c r="E248" s="141" t="s">
        <v>424</v>
      </c>
      <c r="F248" s="140" t="s">
        <v>59</v>
      </c>
      <c r="G248" s="117">
        <v>1</v>
      </c>
      <c r="H248" s="117" t="s">
        <v>86</v>
      </c>
      <c r="I248" s="118">
        <v>4.8</v>
      </c>
      <c r="J248" s="119" t="s">
        <v>87</v>
      </c>
      <c r="K248" s="117" t="s">
        <v>95</v>
      </c>
      <c r="L248" s="117" t="s">
        <v>175</v>
      </c>
      <c r="M248" s="120">
        <v>10037867</v>
      </c>
      <c r="N248" s="121">
        <v>10037867</v>
      </c>
      <c r="O248" s="117" t="s">
        <v>63</v>
      </c>
      <c r="P248" s="117" t="s">
        <v>64</v>
      </c>
      <c r="Q248" s="142" t="s">
        <v>209</v>
      </c>
      <c r="R248" s="84"/>
      <c r="S248" s="122" t="s">
        <v>901</v>
      </c>
      <c r="T248" s="125" t="s">
        <v>902</v>
      </c>
      <c r="U248" s="124">
        <v>44202</v>
      </c>
      <c r="V248" s="125" t="s">
        <v>903</v>
      </c>
      <c r="W248" s="126" t="s">
        <v>494</v>
      </c>
      <c r="X248" s="185">
        <v>9968640</v>
      </c>
      <c r="Y248" s="194">
        <v>0</v>
      </c>
      <c r="Z248" s="185">
        <v>9968640</v>
      </c>
      <c r="AA248" s="125" t="s">
        <v>904</v>
      </c>
      <c r="AB248" s="126">
        <v>1621</v>
      </c>
      <c r="AC248" s="125" t="s">
        <v>905</v>
      </c>
      <c r="AD248" s="127">
        <v>44203</v>
      </c>
      <c r="AE248" s="127">
        <v>44347</v>
      </c>
      <c r="AF248" s="125" t="s">
        <v>906</v>
      </c>
      <c r="AG248" s="125" t="s">
        <v>127</v>
      </c>
    </row>
    <row r="249" spans="1:33" ht="272.45" customHeight="1" x14ac:dyDescent="0.35">
      <c r="A249" s="116">
        <v>221</v>
      </c>
      <c r="B249" s="130" t="s">
        <v>181</v>
      </c>
      <c r="C249" s="139" t="s">
        <v>122</v>
      </c>
      <c r="D249" s="140">
        <v>80101706</v>
      </c>
      <c r="E249" s="141" t="s">
        <v>425</v>
      </c>
      <c r="F249" s="140" t="s">
        <v>59</v>
      </c>
      <c r="G249" s="117">
        <v>1</v>
      </c>
      <c r="H249" s="117" t="s">
        <v>79</v>
      </c>
      <c r="I249" s="118">
        <v>9</v>
      </c>
      <c r="J249" s="119" t="s">
        <v>87</v>
      </c>
      <c r="K249" s="117" t="s">
        <v>95</v>
      </c>
      <c r="L249" s="117" t="s">
        <v>175</v>
      </c>
      <c r="M249" s="120">
        <v>29248267</v>
      </c>
      <c r="N249" s="121">
        <v>29248267</v>
      </c>
      <c r="O249" s="117" t="s">
        <v>63</v>
      </c>
      <c r="P249" s="117" t="s">
        <v>64</v>
      </c>
      <c r="Q249" s="142" t="s">
        <v>209</v>
      </c>
      <c r="R249" s="84"/>
      <c r="S249" s="122" t="s">
        <v>1352</v>
      </c>
      <c r="T249" s="125" t="s">
        <v>1353</v>
      </c>
      <c r="U249" s="124">
        <v>44273</v>
      </c>
      <c r="V249" s="125" t="s">
        <v>1354</v>
      </c>
      <c r="W249" s="126" t="s">
        <v>502</v>
      </c>
      <c r="X249" s="185">
        <v>22666667</v>
      </c>
      <c r="Y249" s="186">
        <v>0</v>
      </c>
      <c r="Z249" s="185">
        <v>22666667</v>
      </c>
      <c r="AA249" s="125" t="s">
        <v>1355</v>
      </c>
      <c r="AB249" s="126">
        <v>26821</v>
      </c>
      <c r="AC249" s="125" t="s">
        <v>496</v>
      </c>
      <c r="AD249" s="127">
        <v>44274</v>
      </c>
      <c r="AE249" s="127">
        <v>44550</v>
      </c>
      <c r="AF249" s="125" t="s">
        <v>1331</v>
      </c>
      <c r="AG249" s="125" t="s">
        <v>1356</v>
      </c>
    </row>
    <row r="250" spans="1:33" ht="272.45" customHeight="1" x14ac:dyDescent="0.35">
      <c r="A250" s="116">
        <v>222</v>
      </c>
      <c r="B250" s="130" t="s">
        <v>181</v>
      </c>
      <c r="C250" s="139" t="s">
        <v>127</v>
      </c>
      <c r="D250" s="140">
        <v>80101706</v>
      </c>
      <c r="E250" s="141" t="s">
        <v>426</v>
      </c>
      <c r="F250" s="140" t="s">
        <v>59</v>
      </c>
      <c r="G250" s="117">
        <v>1</v>
      </c>
      <c r="H250" s="117" t="s">
        <v>86</v>
      </c>
      <c r="I250" s="118">
        <v>11</v>
      </c>
      <c r="J250" s="119" t="s">
        <v>87</v>
      </c>
      <c r="K250" s="117" t="s">
        <v>95</v>
      </c>
      <c r="L250" s="117" t="s">
        <v>175</v>
      </c>
      <c r="M250" s="120">
        <v>77000000</v>
      </c>
      <c r="N250" s="121">
        <v>77000000</v>
      </c>
      <c r="O250" s="117" t="s">
        <v>63</v>
      </c>
      <c r="P250" s="117" t="s">
        <v>64</v>
      </c>
      <c r="Q250" s="142" t="s">
        <v>209</v>
      </c>
      <c r="S250" s="122" t="s">
        <v>907</v>
      </c>
      <c r="T250" s="125" t="s">
        <v>908</v>
      </c>
      <c r="U250" s="124">
        <v>44211</v>
      </c>
      <c r="V250" s="125" t="s">
        <v>909</v>
      </c>
      <c r="W250" s="126" t="s">
        <v>502</v>
      </c>
      <c r="X250" s="185">
        <v>77000000</v>
      </c>
      <c r="Y250" s="194">
        <v>-233333</v>
      </c>
      <c r="Z250" s="185">
        <v>76766667</v>
      </c>
      <c r="AA250" s="125" t="s">
        <v>910</v>
      </c>
      <c r="AB250" s="126">
        <v>20521</v>
      </c>
      <c r="AC250" s="125" t="s">
        <v>752</v>
      </c>
      <c r="AD250" s="127">
        <v>44214</v>
      </c>
      <c r="AE250" s="127">
        <v>44545</v>
      </c>
      <c r="AF250" s="125" t="s">
        <v>911</v>
      </c>
      <c r="AG250" s="125" t="s">
        <v>708</v>
      </c>
    </row>
    <row r="251" spans="1:33" ht="272.45" customHeight="1" x14ac:dyDescent="0.35">
      <c r="A251" s="116">
        <v>223</v>
      </c>
      <c r="B251" s="130" t="s">
        <v>207</v>
      </c>
      <c r="C251" s="130" t="s">
        <v>164</v>
      </c>
      <c r="D251" s="140">
        <v>80101706</v>
      </c>
      <c r="E251" s="141" t="s">
        <v>427</v>
      </c>
      <c r="F251" s="140" t="s">
        <v>59</v>
      </c>
      <c r="G251" s="117">
        <v>1</v>
      </c>
      <c r="H251" s="117" t="s">
        <v>86</v>
      </c>
      <c r="I251" s="118">
        <v>11</v>
      </c>
      <c r="J251" s="119" t="s">
        <v>87</v>
      </c>
      <c r="K251" s="117" t="s">
        <v>95</v>
      </c>
      <c r="L251" s="117" t="s">
        <v>175</v>
      </c>
      <c r="M251" s="120">
        <v>85989904</v>
      </c>
      <c r="N251" s="121">
        <v>85989904</v>
      </c>
      <c r="O251" s="117" t="s">
        <v>63</v>
      </c>
      <c r="P251" s="117" t="s">
        <v>64</v>
      </c>
      <c r="Q251" s="142" t="s">
        <v>194</v>
      </c>
      <c r="S251" s="122" t="s">
        <v>912</v>
      </c>
      <c r="T251" s="125" t="s">
        <v>913</v>
      </c>
      <c r="U251" s="124">
        <v>44208</v>
      </c>
      <c r="V251" s="125" t="s">
        <v>914</v>
      </c>
      <c r="W251" s="126" t="s">
        <v>502</v>
      </c>
      <c r="X251" s="185">
        <v>85989904</v>
      </c>
      <c r="Y251" s="194">
        <v>0</v>
      </c>
      <c r="Z251" s="185">
        <v>85989904</v>
      </c>
      <c r="AA251" s="125" t="s">
        <v>915</v>
      </c>
      <c r="AB251" s="126">
        <v>17021</v>
      </c>
      <c r="AC251" s="125" t="s">
        <v>496</v>
      </c>
      <c r="AD251" s="127">
        <v>44210</v>
      </c>
      <c r="AE251" s="127">
        <v>44550</v>
      </c>
      <c r="AF251" s="125" t="s">
        <v>607</v>
      </c>
      <c r="AG251" s="125" t="s">
        <v>597</v>
      </c>
    </row>
    <row r="252" spans="1:33" ht="272.45" customHeight="1" x14ac:dyDescent="0.35">
      <c r="A252" s="116">
        <v>224</v>
      </c>
      <c r="B252" s="130" t="s">
        <v>207</v>
      </c>
      <c r="C252" s="130" t="s">
        <v>164</v>
      </c>
      <c r="D252" s="140">
        <v>80101706</v>
      </c>
      <c r="E252" s="141" t="s">
        <v>428</v>
      </c>
      <c r="F252" s="140" t="s">
        <v>59</v>
      </c>
      <c r="G252" s="117">
        <v>1</v>
      </c>
      <c r="H252" s="117" t="s">
        <v>86</v>
      </c>
      <c r="I252" s="118">
        <v>11</v>
      </c>
      <c r="J252" s="119" t="s">
        <v>87</v>
      </c>
      <c r="K252" s="117" t="s">
        <v>95</v>
      </c>
      <c r="L252" s="117" t="s">
        <v>175</v>
      </c>
      <c r="M252" s="120">
        <v>78759732</v>
      </c>
      <c r="N252" s="121">
        <v>78759732</v>
      </c>
      <c r="O252" s="117" t="s">
        <v>63</v>
      </c>
      <c r="P252" s="117" t="s">
        <v>64</v>
      </c>
      <c r="Q252" s="142" t="s">
        <v>194</v>
      </c>
      <c r="S252" s="122" t="s">
        <v>916</v>
      </c>
      <c r="T252" s="125" t="s">
        <v>917</v>
      </c>
      <c r="U252" s="124">
        <v>44208</v>
      </c>
      <c r="V252" s="125" t="s">
        <v>918</v>
      </c>
      <c r="W252" s="126" t="s">
        <v>502</v>
      </c>
      <c r="X252" s="185">
        <v>78759724</v>
      </c>
      <c r="Y252" s="194">
        <v>0</v>
      </c>
      <c r="Z252" s="185">
        <v>78759724</v>
      </c>
      <c r="AA252" s="125" t="s">
        <v>919</v>
      </c>
      <c r="AB252" s="126">
        <v>16121</v>
      </c>
      <c r="AC252" s="125" t="s">
        <v>496</v>
      </c>
      <c r="AD252" s="127">
        <v>44210</v>
      </c>
      <c r="AE252" s="127">
        <v>44550</v>
      </c>
      <c r="AF252" s="125" t="s">
        <v>602</v>
      </c>
      <c r="AG252" s="125" t="s">
        <v>597</v>
      </c>
    </row>
    <row r="253" spans="1:33" ht="272.45" customHeight="1" x14ac:dyDescent="0.35">
      <c r="A253" s="116">
        <v>225</v>
      </c>
      <c r="B253" s="130" t="s">
        <v>207</v>
      </c>
      <c r="C253" s="130" t="s">
        <v>164</v>
      </c>
      <c r="D253" s="140">
        <v>80101706</v>
      </c>
      <c r="E253" s="141" t="s">
        <v>429</v>
      </c>
      <c r="F253" s="140" t="s">
        <v>59</v>
      </c>
      <c r="G253" s="117">
        <v>1</v>
      </c>
      <c r="H253" s="117" t="s">
        <v>79</v>
      </c>
      <c r="I253" s="118">
        <v>9</v>
      </c>
      <c r="J253" s="119" t="s">
        <v>87</v>
      </c>
      <c r="K253" s="117" t="s">
        <v>95</v>
      </c>
      <c r="L253" s="117" t="s">
        <v>175</v>
      </c>
      <c r="M253" s="120">
        <v>100197292.8</v>
      </c>
      <c r="N253" s="120">
        <v>100197292.8</v>
      </c>
      <c r="O253" s="117"/>
      <c r="P253" s="117" t="s">
        <v>64</v>
      </c>
      <c r="Q253" s="142" t="s">
        <v>194</v>
      </c>
      <c r="S253" s="122" t="s">
        <v>1357</v>
      </c>
      <c r="T253" s="125" t="s">
        <v>1358</v>
      </c>
      <c r="U253" s="124">
        <v>44284</v>
      </c>
      <c r="V253" s="125" t="s">
        <v>1359</v>
      </c>
      <c r="W253" s="126" t="s">
        <v>502</v>
      </c>
      <c r="X253" s="185">
        <v>79246951</v>
      </c>
      <c r="Y253" s="186">
        <v>0</v>
      </c>
      <c r="Z253" s="185">
        <v>79246951</v>
      </c>
      <c r="AA253" s="125" t="s">
        <v>1360</v>
      </c>
      <c r="AB253" s="253">
        <v>27121</v>
      </c>
      <c r="AC253" s="125" t="s">
        <v>496</v>
      </c>
      <c r="AD253" s="127">
        <v>44284</v>
      </c>
      <c r="AE253" s="127">
        <v>44550</v>
      </c>
      <c r="AF253" s="125" t="s">
        <v>1361</v>
      </c>
      <c r="AG253" s="125" t="s">
        <v>597</v>
      </c>
    </row>
    <row r="254" spans="1:33" ht="272.45" customHeight="1" x14ac:dyDescent="0.35">
      <c r="A254" s="116">
        <v>226</v>
      </c>
      <c r="B254" s="130" t="s">
        <v>207</v>
      </c>
      <c r="C254" s="130" t="s">
        <v>164</v>
      </c>
      <c r="D254" s="140">
        <v>80101706</v>
      </c>
      <c r="E254" s="141" t="s">
        <v>430</v>
      </c>
      <c r="F254" s="140" t="s">
        <v>59</v>
      </c>
      <c r="G254" s="117">
        <v>1</v>
      </c>
      <c r="H254" s="117" t="s">
        <v>86</v>
      </c>
      <c r="I254" s="118">
        <v>11</v>
      </c>
      <c r="J254" s="119" t="s">
        <v>87</v>
      </c>
      <c r="K254" s="117" t="s">
        <v>95</v>
      </c>
      <c r="L254" s="117" t="s">
        <v>175</v>
      </c>
      <c r="M254" s="120">
        <v>102322690</v>
      </c>
      <c r="N254" s="121">
        <v>102322690</v>
      </c>
      <c r="O254" s="117" t="s">
        <v>63</v>
      </c>
      <c r="P254" s="117" t="s">
        <v>64</v>
      </c>
      <c r="Q254" s="142" t="s">
        <v>194</v>
      </c>
      <c r="S254" s="122" t="s">
        <v>920</v>
      </c>
      <c r="T254" s="125" t="s">
        <v>921</v>
      </c>
      <c r="U254" s="124">
        <v>44209</v>
      </c>
      <c r="V254" s="125" t="s">
        <v>922</v>
      </c>
      <c r="W254" s="126" t="s">
        <v>502</v>
      </c>
      <c r="X254" s="185">
        <v>102322690</v>
      </c>
      <c r="Y254" s="194">
        <v>-60725633</v>
      </c>
      <c r="Z254" s="185">
        <v>41597057</v>
      </c>
      <c r="AA254" s="125" t="s">
        <v>923</v>
      </c>
      <c r="AB254" s="126">
        <v>13521</v>
      </c>
      <c r="AC254" s="125" t="s">
        <v>496</v>
      </c>
      <c r="AD254" s="127">
        <v>44210</v>
      </c>
      <c r="AE254" s="127">
        <v>44550</v>
      </c>
      <c r="AF254" s="125" t="s">
        <v>607</v>
      </c>
      <c r="AG254" s="125" t="s">
        <v>597</v>
      </c>
    </row>
    <row r="255" spans="1:33" ht="272.45" customHeight="1" x14ac:dyDescent="0.35">
      <c r="A255" s="116">
        <v>227</v>
      </c>
      <c r="B255" s="130" t="s">
        <v>207</v>
      </c>
      <c r="C255" s="130" t="s">
        <v>164</v>
      </c>
      <c r="D255" s="140">
        <v>80101706</v>
      </c>
      <c r="E255" s="141" t="s">
        <v>431</v>
      </c>
      <c r="F255" s="140" t="s">
        <v>59</v>
      </c>
      <c r="G255" s="117">
        <v>1</v>
      </c>
      <c r="H255" s="117" t="s">
        <v>86</v>
      </c>
      <c r="I255" s="118">
        <v>11</v>
      </c>
      <c r="J255" s="119" t="s">
        <v>87</v>
      </c>
      <c r="K255" s="117" t="s">
        <v>95</v>
      </c>
      <c r="L255" s="117" t="s">
        <v>175</v>
      </c>
      <c r="M255" s="120">
        <v>72577722</v>
      </c>
      <c r="N255" s="121">
        <v>72577722</v>
      </c>
      <c r="O255" s="117" t="s">
        <v>63</v>
      </c>
      <c r="P255" s="117" t="s">
        <v>64</v>
      </c>
      <c r="Q255" s="142" t="s">
        <v>194</v>
      </c>
      <c r="S255" s="122" t="s">
        <v>924</v>
      </c>
      <c r="T255" s="125" t="s">
        <v>925</v>
      </c>
      <c r="U255" s="124">
        <v>44210</v>
      </c>
      <c r="V255" s="125" t="s">
        <v>926</v>
      </c>
      <c r="W255" s="126" t="s">
        <v>502</v>
      </c>
      <c r="X255" s="185">
        <v>72577722</v>
      </c>
      <c r="Y255" s="194">
        <v>0</v>
      </c>
      <c r="Z255" s="185">
        <v>72577722</v>
      </c>
      <c r="AA255" s="125" t="s">
        <v>927</v>
      </c>
      <c r="AB255" s="126">
        <v>21121</v>
      </c>
      <c r="AC255" s="125" t="s">
        <v>496</v>
      </c>
      <c r="AD255" s="127">
        <v>44212</v>
      </c>
      <c r="AE255" s="127">
        <v>44550</v>
      </c>
      <c r="AF255" s="125" t="s">
        <v>928</v>
      </c>
      <c r="AG255" s="125" t="s">
        <v>597</v>
      </c>
    </row>
    <row r="256" spans="1:33" ht="272.45" customHeight="1" x14ac:dyDescent="0.35">
      <c r="A256" s="116">
        <v>228</v>
      </c>
      <c r="B256" s="130" t="s">
        <v>207</v>
      </c>
      <c r="C256" s="130" t="s">
        <v>164</v>
      </c>
      <c r="D256" s="140">
        <v>80101706</v>
      </c>
      <c r="E256" s="141" t="s">
        <v>432</v>
      </c>
      <c r="F256" s="140" t="s">
        <v>59</v>
      </c>
      <c r="G256" s="117">
        <v>1</v>
      </c>
      <c r="H256" s="117" t="s">
        <v>86</v>
      </c>
      <c r="I256" s="118">
        <v>11</v>
      </c>
      <c r="J256" s="119" t="s">
        <v>87</v>
      </c>
      <c r="K256" s="117" t="s">
        <v>95</v>
      </c>
      <c r="L256" s="117" t="s">
        <v>175</v>
      </c>
      <c r="M256" s="120">
        <v>72362358</v>
      </c>
      <c r="N256" s="121">
        <v>72362358</v>
      </c>
      <c r="O256" s="117" t="s">
        <v>63</v>
      </c>
      <c r="P256" s="117" t="s">
        <v>64</v>
      </c>
      <c r="Q256" s="142" t="s">
        <v>194</v>
      </c>
      <c r="S256" s="122" t="s">
        <v>929</v>
      </c>
      <c r="T256" s="125" t="s">
        <v>930</v>
      </c>
      <c r="U256" s="124">
        <v>44211</v>
      </c>
      <c r="V256" s="125" t="s">
        <v>931</v>
      </c>
      <c r="W256" s="126" t="s">
        <v>502</v>
      </c>
      <c r="X256" s="185">
        <v>72362358</v>
      </c>
      <c r="Y256" s="194">
        <v>-430727</v>
      </c>
      <c r="Z256" s="185">
        <v>71931631</v>
      </c>
      <c r="AA256" s="125" t="s">
        <v>932</v>
      </c>
      <c r="AB256" s="126">
        <v>13421</v>
      </c>
      <c r="AC256" s="125" t="s">
        <v>496</v>
      </c>
      <c r="AD256" s="127">
        <v>44214</v>
      </c>
      <c r="AE256" s="127">
        <v>44550</v>
      </c>
      <c r="AF256" s="125" t="s">
        <v>933</v>
      </c>
      <c r="AG256" s="125" t="s">
        <v>597</v>
      </c>
    </row>
    <row r="257" spans="1:33" ht="272.45" customHeight="1" x14ac:dyDescent="0.35">
      <c r="A257" s="116">
        <v>229</v>
      </c>
      <c r="B257" s="130" t="s">
        <v>207</v>
      </c>
      <c r="C257" s="130" t="s">
        <v>164</v>
      </c>
      <c r="D257" s="140">
        <v>80101706</v>
      </c>
      <c r="E257" s="141" t="s">
        <v>433</v>
      </c>
      <c r="F257" s="140" t="s">
        <v>59</v>
      </c>
      <c r="G257" s="117">
        <v>1</v>
      </c>
      <c r="H257" s="117" t="s">
        <v>86</v>
      </c>
      <c r="I257" s="118">
        <v>11</v>
      </c>
      <c r="J257" s="119" t="s">
        <v>87</v>
      </c>
      <c r="K257" s="117" t="s">
        <v>95</v>
      </c>
      <c r="L257" s="117" t="s">
        <v>175</v>
      </c>
      <c r="M257" s="120">
        <v>72362358</v>
      </c>
      <c r="N257" s="121">
        <v>72362358</v>
      </c>
      <c r="O257" s="117" t="s">
        <v>63</v>
      </c>
      <c r="P257" s="117" t="s">
        <v>64</v>
      </c>
      <c r="Q257" s="142" t="s">
        <v>194</v>
      </c>
      <c r="S257" s="122" t="s">
        <v>934</v>
      </c>
      <c r="T257" s="125" t="s">
        <v>935</v>
      </c>
      <c r="U257" s="124">
        <v>44210</v>
      </c>
      <c r="V257" s="125" t="s">
        <v>931</v>
      </c>
      <c r="W257" s="126" t="s">
        <v>502</v>
      </c>
      <c r="X257" s="185">
        <v>72362358</v>
      </c>
      <c r="Y257" s="194">
        <v>-430727</v>
      </c>
      <c r="Z257" s="185">
        <v>71931631</v>
      </c>
      <c r="AA257" s="125" t="s">
        <v>932</v>
      </c>
      <c r="AB257" s="126">
        <v>19221</v>
      </c>
      <c r="AC257" s="125" t="s">
        <v>496</v>
      </c>
      <c r="AD257" s="127">
        <v>44214</v>
      </c>
      <c r="AE257" s="127">
        <v>44550</v>
      </c>
      <c r="AF257" s="125" t="s">
        <v>933</v>
      </c>
      <c r="AG257" s="125" t="s">
        <v>597</v>
      </c>
    </row>
    <row r="258" spans="1:33" ht="272.45" customHeight="1" x14ac:dyDescent="0.35">
      <c r="A258" s="116">
        <v>230</v>
      </c>
      <c r="B258" s="130" t="s">
        <v>207</v>
      </c>
      <c r="C258" s="130" t="s">
        <v>164</v>
      </c>
      <c r="D258" s="140">
        <v>80101706</v>
      </c>
      <c r="E258" s="141" t="s">
        <v>434</v>
      </c>
      <c r="F258" s="140" t="s">
        <v>59</v>
      </c>
      <c r="G258" s="117">
        <v>1</v>
      </c>
      <c r="H258" s="117" t="s">
        <v>86</v>
      </c>
      <c r="I258" s="118">
        <v>11</v>
      </c>
      <c r="J258" s="119" t="s">
        <v>87</v>
      </c>
      <c r="K258" s="117" t="s">
        <v>95</v>
      </c>
      <c r="L258" s="117" t="s">
        <v>175</v>
      </c>
      <c r="M258" s="120">
        <v>71285537</v>
      </c>
      <c r="N258" s="121">
        <v>71285537</v>
      </c>
      <c r="O258" s="117" t="s">
        <v>63</v>
      </c>
      <c r="P258" s="117" t="s">
        <v>64</v>
      </c>
      <c r="Q258" s="142" t="s">
        <v>194</v>
      </c>
      <c r="S258" s="122" t="s">
        <v>1219</v>
      </c>
      <c r="T258" s="125" t="s">
        <v>1220</v>
      </c>
      <c r="U258" s="124">
        <v>44218</v>
      </c>
      <c r="V258" s="125" t="s">
        <v>931</v>
      </c>
      <c r="W258" s="126" t="s">
        <v>502</v>
      </c>
      <c r="X258" s="254">
        <v>71070175</v>
      </c>
      <c r="Y258" s="256">
        <v>0</v>
      </c>
      <c r="Z258" s="254">
        <v>71070175</v>
      </c>
      <c r="AA258" s="125" t="s">
        <v>1221</v>
      </c>
      <c r="AB258" s="126">
        <v>19321</v>
      </c>
      <c r="AC258" s="125" t="s">
        <v>508</v>
      </c>
      <c r="AD258" s="127">
        <v>44219</v>
      </c>
      <c r="AE258" s="127">
        <v>44551</v>
      </c>
      <c r="AF258" s="125" t="s">
        <v>933</v>
      </c>
      <c r="AG258" s="125" t="s">
        <v>597</v>
      </c>
    </row>
    <row r="259" spans="1:33" ht="272.45" customHeight="1" x14ac:dyDescent="0.35">
      <c r="A259" s="116">
        <v>231</v>
      </c>
      <c r="B259" s="130" t="s">
        <v>207</v>
      </c>
      <c r="C259" s="130" t="s">
        <v>164</v>
      </c>
      <c r="D259" s="140">
        <v>80101706</v>
      </c>
      <c r="E259" s="141" t="s">
        <v>435</v>
      </c>
      <c r="F259" s="140" t="s">
        <v>59</v>
      </c>
      <c r="G259" s="117">
        <v>1</v>
      </c>
      <c r="H259" s="117" t="s">
        <v>86</v>
      </c>
      <c r="I259" s="118">
        <v>11</v>
      </c>
      <c r="J259" s="119" t="s">
        <v>87</v>
      </c>
      <c r="K259" s="117" t="s">
        <v>95</v>
      </c>
      <c r="L259" s="117" t="s">
        <v>175</v>
      </c>
      <c r="M259" s="120">
        <v>71285537</v>
      </c>
      <c r="N259" s="121">
        <v>71285537</v>
      </c>
      <c r="O259" s="117" t="s">
        <v>63</v>
      </c>
      <c r="P259" s="117" t="s">
        <v>64</v>
      </c>
      <c r="Q259" s="142" t="s">
        <v>194</v>
      </c>
      <c r="S259" s="122" t="s">
        <v>936</v>
      </c>
      <c r="T259" s="125" t="s">
        <v>937</v>
      </c>
      <c r="U259" s="124">
        <v>44215</v>
      </c>
      <c r="V259" s="125" t="s">
        <v>931</v>
      </c>
      <c r="W259" s="126" t="s">
        <v>502</v>
      </c>
      <c r="X259" s="185">
        <v>71285537</v>
      </c>
      <c r="Y259" s="194">
        <v>0</v>
      </c>
      <c r="Z259" s="185">
        <v>71285537</v>
      </c>
      <c r="AA259" s="125" t="s">
        <v>938</v>
      </c>
      <c r="AB259" s="126">
        <v>21021</v>
      </c>
      <c r="AC259" s="125" t="s">
        <v>496</v>
      </c>
      <c r="AD259" s="127">
        <v>44216</v>
      </c>
      <c r="AE259" s="127">
        <v>44550</v>
      </c>
      <c r="AF259" s="125" t="s">
        <v>933</v>
      </c>
      <c r="AG259" s="125" t="s">
        <v>597</v>
      </c>
    </row>
    <row r="260" spans="1:33" ht="272.45" customHeight="1" x14ac:dyDescent="0.35">
      <c r="A260" s="116">
        <v>232</v>
      </c>
      <c r="B260" s="130" t="s">
        <v>207</v>
      </c>
      <c r="C260" s="130" t="s">
        <v>164</v>
      </c>
      <c r="D260" s="140">
        <v>80101706</v>
      </c>
      <c r="E260" s="141" t="s">
        <v>436</v>
      </c>
      <c r="F260" s="140" t="s">
        <v>59</v>
      </c>
      <c r="G260" s="117">
        <v>1</v>
      </c>
      <c r="H260" s="117" t="s">
        <v>86</v>
      </c>
      <c r="I260" s="118">
        <v>11</v>
      </c>
      <c r="J260" s="119" t="s">
        <v>87</v>
      </c>
      <c r="K260" s="117" t="s">
        <v>95</v>
      </c>
      <c r="L260" s="117" t="s">
        <v>175</v>
      </c>
      <c r="M260" s="120">
        <v>71285537</v>
      </c>
      <c r="N260" s="121">
        <v>71285537</v>
      </c>
      <c r="O260" s="117" t="s">
        <v>63</v>
      </c>
      <c r="P260" s="117" t="s">
        <v>64</v>
      </c>
      <c r="Q260" s="142" t="s">
        <v>194</v>
      </c>
      <c r="S260" s="122" t="s">
        <v>939</v>
      </c>
      <c r="T260" s="125" t="s">
        <v>940</v>
      </c>
      <c r="U260" s="124">
        <v>44215</v>
      </c>
      <c r="V260" s="125" t="s">
        <v>931</v>
      </c>
      <c r="W260" s="126" t="s">
        <v>502</v>
      </c>
      <c r="X260" s="185">
        <v>71285537</v>
      </c>
      <c r="Y260" s="194">
        <v>0</v>
      </c>
      <c r="Z260" s="185">
        <v>71285537</v>
      </c>
      <c r="AA260" s="125" t="s">
        <v>938</v>
      </c>
      <c r="AB260" s="126">
        <v>21221</v>
      </c>
      <c r="AC260" s="125" t="s">
        <v>496</v>
      </c>
      <c r="AD260" s="127">
        <v>44216</v>
      </c>
      <c r="AE260" s="127">
        <v>44550</v>
      </c>
      <c r="AF260" s="125" t="s">
        <v>933</v>
      </c>
      <c r="AG260" s="125" t="s">
        <v>597</v>
      </c>
    </row>
    <row r="261" spans="1:33" ht="272.45" customHeight="1" x14ac:dyDescent="0.35">
      <c r="A261" s="116">
        <v>233</v>
      </c>
      <c r="B261" s="130" t="s">
        <v>207</v>
      </c>
      <c r="C261" s="130" t="s">
        <v>164</v>
      </c>
      <c r="D261" s="140">
        <v>80101706</v>
      </c>
      <c r="E261" s="141" t="s">
        <v>437</v>
      </c>
      <c r="F261" s="140" t="s">
        <v>59</v>
      </c>
      <c r="G261" s="117">
        <v>1</v>
      </c>
      <c r="H261" s="117" t="s">
        <v>86</v>
      </c>
      <c r="I261" s="118">
        <v>11</v>
      </c>
      <c r="J261" s="119" t="s">
        <v>87</v>
      </c>
      <c r="K261" s="117" t="s">
        <v>95</v>
      </c>
      <c r="L261" s="117" t="s">
        <v>175</v>
      </c>
      <c r="M261" s="120">
        <v>75847200</v>
      </c>
      <c r="N261" s="121">
        <v>75847200</v>
      </c>
      <c r="O261" s="117" t="s">
        <v>63</v>
      </c>
      <c r="P261" s="117" t="s">
        <v>64</v>
      </c>
      <c r="Q261" s="142" t="s">
        <v>194</v>
      </c>
      <c r="S261" s="122" t="s">
        <v>941</v>
      </c>
      <c r="T261" s="125" t="s">
        <v>942</v>
      </c>
      <c r="U261" s="124">
        <v>44208</v>
      </c>
      <c r="V261" s="125" t="s">
        <v>943</v>
      </c>
      <c r="W261" s="126" t="s">
        <v>502</v>
      </c>
      <c r="X261" s="185">
        <v>75847200</v>
      </c>
      <c r="Y261" s="194">
        <v>0</v>
      </c>
      <c r="Z261" s="185">
        <v>75847200</v>
      </c>
      <c r="AA261" s="125" t="s">
        <v>944</v>
      </c>
      <c r="AB261" s="126">
        <v>7121</v>
      </c>
      <c r="AC261" s="125" t="s">
        <v>496</v>
      </c>
      <c r="AD261" s="127">
        <v>44210</v>
      </c>
      <c r="AE261" s="127">
        <v>44550</v>
      </c>
      <c r="AF261" s="125" t="s">
        <v>607</v>
      </c>
      <c r="AG261" s="125" t="s">
        <v>597</v>
      </c>
    </row>
    <row r="262" spans="1:33" ht="272.45" customHeight="1" x14ac:dyDescent="0.35">
      <c r="A262" s="116">
        <v>234</v>
      </c>
      <c r="B262" s="130" t="s">
        <v>207</v>
      </c>
      <c r="C262" s="130" t="s">
        <v>164</v>
      </c>
      <c r="D262" s="140">
        <v>80101706</v>
      </c>
      <c r="E262" s="141" t="s">
        <v>438</v>
      </c>
      <c r="F262" s="140" t="s">
        <v>59</v>
      </c>
      <c r="G262" s="117">
        <v>1</v>
      </c>
      <c r="H262" s="117" t="s">
        <v>79</v>
      </c>
      <c r="I262" s="118">
        <v>9</v>
      </c>
      <c r="J262" s="119" t="s">
        <v>87</v>
      </c>
      <c r="K262" s="117" t="s">
        <v>95</v>
      </c>
      <c r="L262" s="117" t="s">
        <v>175</v>
      </c>
      <c r="M262" s="120">
        <v>100197292.8</v>
      </c>
      <c r="N262" s="120">
        <v>100197292.80000001</v>
      </c>
      <c r="O262" s="117"/>
      <c r="P262" s="117" t="s">
        <v>64</v>
      </c>
      <c r="Q262" s="142" t="s">
        <v>194</v>
      </c>
      <c r="S262" s="122" t="s">
        <v>1362</v>
      </c>
      <c r="T262" s="125" t="s">
        <v>1363</v>
      </c>
      <c r="U262" s="124">
        <v>44284</v>
      </c>
      <c r="V262" s="125" t="s">
        <v>1359</v>
      </c>
      <c r="W262" s="126" t="s">
        <v>502</v>
      </c>
      <c r="X262" s="185">
        <v>79246951</v>
      </c>
      <c r="Y262" s="186">
        <v>0</v>
      </c>
      <c r="Z262" s="185">
        <v>79246951</v>
      </c>
      <c r="AA262" s="125" t="s">
        <v>1360</v>
      </c>
      <c r="AB262" s="253">
        <v>21521</v>
      </c>
      <c r="AC262" s="125" t="s">
        <v>496</v>
      </c>
      <c r="AD262" s="127">
        <v>44285</v>
      </c>
      <c r="AE262" s="127">
        <v>44550</v>
      </c>
      <c r="AF262" s="125" t="s">
        <v>1364</v>
      </c>
      <c r="AG262" s="125" t="s">
        <v>597</v>
      </c>
    </row>
    <row r="263" spans="1:33" ht="272.45" customHeight="1" x14ac:dyDescent="0.35">
      <c r="A263" s="116">
        <v>235</v>
      </c>
      <c r="B263" s="130" t="s">
        <v>207</v>
      </c>
      <c r="C263" s="130" t="s">
        <v>164</v>
      </c>
      <c r="D263" s="140">
        <v>80101706</v>
      </c>
      <c r="E263" s="141" t="s">
        <v>439</v>
      </c>
      <c r="F263" s="140" t="s">
        <v>59</v>
      </c>
      <c r="G263" s="117">
        <v>1</v>
      </c>
      <c r="H263" s="117" t="s">
        <v>93</v>
      </c>
      <c r="I263" s="118">
        <v>8</v>
      </c>
      <c r="J263" s="119" t="s">
        <v>87</v>
      </c>
      <c r="K263" s="117" t="s">
        <v>95</v>
      </c>
      <c r="L263" s="117" t="s">
        <v>175</v>
      </c>
      <c r="M263" s="120">
        <v>31351373</v>
      </c>
      <c r="N263" s="121">
        <v>31351373</v>
      </c>
      <c r="O263" s="117" t="s">
        <v>63</v>
      </c>
      <c r="P263" s="117" t="s">
        <v>64</v>
      </c>
      <c r="Q263" s="142" t="s">
        <v>194</v>
      </c>
      <c r="S263" s="122" t="s">
        <v>1222</v>
      </c>
      <c r="T263" s="125" t="s">
        <v>1223</v>
      </c>
      <c r="U263" s="124">
        <v>44230</v>
      </c>
      <c r="V263" s="125" t="s">
        <v>1224</v>
      </c>
      <c r="W263" s="126" t="s">
        <v>502</v>
      </c>
      <c r="X263" s="254">
        <v>30828845</v>
      </c>
      <c r="Y263" s="256">
        <v>0</v>
      </c>
      <c r="Z263" s="254">
        <v>30828845</v>
      </c>
      <c r="AA263" s="125" t="s">
        <v>1225</v>
      </c>
      <c r="AB263" s="126">
        <v>16521</v>
      </c>
      <c r="AC263" s="125" t="s">
        <v>1226</v>
      </c>
      <c r="AD263" s="127">
        <v>44230</v>
      </c>
      <c r="AE263" s="127">
        <v>44469</v>
      </c>
      <c r="AF263" s="125" t="s">
        <v>1096</v>
      </c>
      <c r="AG263" s="125" t="s">
        <v>597</v>
      </c>
    </row>
    <row r="264" spans="1:33" ht="272.45" customHeight="1" x14ac:dyDescent="0.35">
      <c r="A264" s="116">
        <v>236</v>
      </c>
      <c r="B264" s="130" t="s">
        <v>207</v>
      </c>
      <c r="C264" s="130" t="s">
        <v>164</v>
      </c>
      <c r="D264" s="140">
        <v>80101706</v>
      </c>
      <c r="E264" s="141" t="s">
        <v>440</v>
      </c>
      <c r="F264" s="140" t="s">
        <v>59</v>
      </c>
      <c r="G264" s="117">
        <v>1</v>
      </c>
      <c r="H264" s="117" t="s">
        <v>93</v>
      </c>
      <c r="I264" s="118">
        <v>8</v>
      </c>
      <c r="J264" s="119" t="s">
        <v>87</v>
      </c>
      <c r="K264" s="117" t="s">
        <v>95</v>
      </c>
      <c r="L264" s="117" t="s">
        <v>175</v>
      </c>
      <c r="M264" s="120">
        <v>31351373</v>
      </c>
      <c r="N264" s="121">
        <v>31351373</v>
      </c>
      <c r="O264" s="117" t="s">
        <v>63</v>
      </c>
      <c r="P264" s="117" t="s">
        <v>64</v>
      </c>
      <c r="Q264" s="142" t="s">
        <v>194</v>
      </c>
      <c r="S264" s="122" t="s">
        <v>1227</v>
      </c>
      <c r="T264" s="125" t="s">
        <v>1228</v>
      </c>
      <c r="U264" s="124">
        <v>44230</v>
      </c>
      <c r="V264" s="125" t="s">
        <v>1224</v>
      </c>
      <c r="W264" s="126" t="s">
        <v>502</v>
      </c>
      <c r="X264" s="254">
        <v>30828845</v>
      </c>
      <c r="Y264" s="256">
        <v>0</v>
      </c>
      <c r="Z264" s="254">
        <v>30828845</v>
      </c>
      <c r="AA264" s="125" t="s">
        <v>1225</v>
      </c>
      <c r="AB264" s="126">
        <v>15121</v>
      </c>
      <c r="AC264" s="125" t="s">
        <v>1226</v>
      </c>
      <c r="AD264" s="127">
        <v>44230</v>
      </c>
      <c r="AE264" s="127">
        <v>44469</v>
      </c>
      <c r="AF264" s="125" t="s">
        <v>1096</v>
      </c>
      <c r="AG264" s="125" t="s">
        <v>597</v>
      </c>
    </row>
    <row r="265" spans="1:33" ht="272.45" customHeight="1" x14ac:dyDescent="0.35">
      <c r="A265" s="116">
        <v>237</v>
      </c>
      <c r="B265" s="130" t="s">
        <v>158</v>
      </c>
      <c r="C265" s="139" t="s">
        <v>113</v>
      </c>
      <c r="D265" s="140" t="s">
        <v>92</v>
      </c>
      <c r="E265" s="141" t="s">
        <v>441</v>
      </c>
      <c r="F265" s="140" t="s">
        <v>59</v>
      </c>
      <c r="G265" s="117">
        <v>1</v>
      </c>
      <c r="H265" s="117" t="s">
        <v>86</v>
      </c>
      <c r="I265" s="118">
        <v>11</v>
      </c>
      <c r="J265" s="119" t="s">
        <v>68</v>
      </c>
      <c r="K265" s="117" t="s">
        <v>95</v>
      </c>
      <c r="L265" s="117" t="s">
        <v>159</v>
      </c>
      <c r="M265" s="120">
        <v>250000000</v>
      </c>
      <c r="N265" s="121">
        <v>250000000</v>
      </c>
      <c r="O265" s="117" t="s">
        <v>63</v>
      </c>
      <c r="P265" s="117" t="s">
        <v>64</v>
      </c>
      <c r="Q265" s="142" t="s">
        <v>160</v>
      </c>
      <c r="S265" s="122" t="s">
        <v>1229</v>
      </c>
      <c r="T265" s="125" t="s">
        <v>1230</v>
      </c>
      <c r="U265" s="124">
        <v>44223</v>
      </c>
      <c r="V265" s="125" t="s">
        <v>1231</v>
      </c>
      <c r="W265" s="126" t="s">
        <v>956</v>
      </c>
      <c r="X265" s="254">
        <v>250000000</v>
      </c>
      <c r="Y265" s="256">
        <v>0</v>
      </c>
      <c r="Z265" s="254">
        <v>250000000</v>
      </c>
      <c r="AA265" s="125" t="s">
        <v>1232</v>
      </c>
      <c r="AB265" s="126">
        <v>3421</v>
      </c>
      <c r="AC265" s="125" t="s">
        <v>1233</v>
      </c>
      <c r="AD265" s="127">
        <v>44223</v>
      </c>
      <c r="AE265" s="127">
        <v>44558</v>
      </c>
      <c r="AF265" s="125" t="s">
        <v>509</v>
      </c>
      <c r="AG265" s="125" t="s">
        <v>510</v>
      </c>
    </row>
    <row r="266" spans="1:33" ht="272.45" customHeight="1" x14ac:dyDescent="0.35">
      <c r="A266" s="116">
        <v>238</v>
      </c>
      <c r="B266" s="130" t="s">
        <v>158</v>
      </c>
      <c r="C266" s="139" t="s">
        <v>184</v>
      </c>
      <c r="D266" s="140">
        <v>80141607</v>
      </c>
      <c r="E266" s="141" t="s">
        <v>442</v>
      </c>
      <c r="F266" s="140" t="s">
        <v>59</v>
      </c>
      <c r="G266" s="117">
        <v>1</v>
      </c>
      <c r="H266" s="117" t="s">
        <v>67</v>
      </c>
      <c r="I266" s="118">
        <v>7</v>
      </c>
      <c r="J266" s="119" t="s">
        <v>87</v>
      </c>
      <c r="K266" s="117" t="s">
        <v>95</v>
      </c>
      <c r="L266" s="117" t="s">
        <v>159</v>
      </c>
      <c r="M266" s="120">
        <v>807802594</v>
      </c>
      <c r="N266" s="121">
        <v>807802594</v>
      </c>
      <c r="O266" s="117" t="s">
        <v>63</v>
      </c>
      <c r="P266" s="117" t="s">
        <v>64</v>
      </c>
      <c r="Q266" s="142" t="s">
        <v>185</v>
      </c>
      <c r="S266" s="122" t="s">
        <v>1455</v>
      </c>
      <c r="T266" s="125" t="s">
        <v>1456</v>
      </c>
      <c r="U266" s="124">
        <v>44350</v>
      </c>
      <c r="V266" s="125" t="s">
        <v>1457</v>
      </c>
      <c r="W266" s="126" t="s">
        <v>1237</v>
      </c>
      <c r="X266" s="185">
        <v>807802594</v>
      </c>
      <c r="Y266" s="186">
        <v>0</v>
      </c>
      <c r="Z266" s="185">
        <v>807802594</v>
      </c>
      <c r="AA266" s="125" t="s">
        <v>1458</v>
      </c>
      <c r="AB266" s="126">
        <v>27421</v>
      </c>
      <c r="AC266" s="125" t="s">
        <v>1459</v>
      </c>
      <c r="AD266" s="255">
        <v>44357</v>
      </c>
      <c r="AE266" s="255">
        <v>44551</v>
      </c>
      <c r="AF266" s="125" t="s">
        <v>1263</v>
      </c>
      <c r="AG266" s="125" t="s">
        <v>498</v>
      </c>
    </row>
    <row r="267" spans="1:33" ht="272.45" customHeight="1" x14ac:dyDescent="0.35">
      <c r="A267" s="116">
        <v>239</v>
      </c>
      <c r="B267" s="130" t="s">
        <v>210</v>
      </c>
      <c r="C267" s="130" t="s">
        <v>164</v>
      </c>
      <c r="D267" s="140">
        <v>81112501</v>
      </c>
      <c r="E267" s="141" t="s">
        <v>443</v>
      </c>
      <c r="F267" s="140" t="s">
        <v>59</v>
      </c>
      <c r="G267" s="117">
        <v>1</v>
      </c>
      <c r="H267" s="117" t="s">
        <v>70</v>
      </c>
      <c r="I267" s="118">
        <v>12</v>
      </c>
      <c r="J267" s="119" t="s">
        <v>68</v>
      </c>
      <c r="K267" s="117" t="s">
        <v>95</v>
      </c>
      <c r="L267" s="117" t="s">
        <v>193</v>
      </c>
      <c r="M267" s="120">
        <v>300000000</v>
      </c>
      <c r="N267" s="121">
        <v>300000000</v>
      </c>
      <c r="O267" s="117" t="s">
        <v>63</v>
      </c>
      <c r="P267" s="117" t="s">
        <v>64</v>
      </c>
      <c r="Q267" s="142" t="s">
        <v>194</v>
      </c>
      <c r="S267" s="250" t="s">
        <v>1533</v>
      </c>
      <c r="T267" s="251" t="s">
        <v>1534</v>
      </c>
      <c r="U267" s="252">
        <v>44400</v>
      </c>
      <c r="V267" s="125" t="s">
        <v>1535</v>
      </c>
      <c r="W267" s="126" t="s">
        <v>1237</v>
      </c>
      <c r="X267" s="254">
        <v>277153688</v>
      </c>
      <c r="Y267" s="186">
        <v>0</v>
      </c>
      <c r="Z267" s="254">
        <v>277153688</v>
      </c>
      <c r="AA267" s="125" t="s">
        <v>1536</v>
      </c>
      <c r="AB267" s="253">
        <v>31121</v>
      </c>
      <c r="AC267" s="125" t="s">
        <v>1537</v>
      </c>
      <c r="AD267" s="255">
        <v>44400</v>
      </c>
      <c r="AE267" s="255">
        <v>44764</v>
      </c>
      <c r="AF267" s="125" t="s">
        <v>596</v>
      </c>
      <c r="AG267" s="125" t="s">
        <v>597</v>
      </c>
    </row>
    <row r="268" spans="1:33" ht="272.45" customHeight="1" x14ac:dyDescent="0.9">
      <c r="A268" s="116">
        <v>240</v>
      </c>
      <c r="B268" s="143" t="s">
        <v>211</v>
      </c>
      <c r="C268" s="143" t="s">
        <v>164</v>
      </c>
      <c r="D268" s="166" t="s">
        <v>458</v>
      </c>
      <c r="E268" s="167" t="s">
        <v>444</v>
      </c>
      <c r="F268" s="166" t="s">
        <v>59</v>
      </c>
      <c r="G268" s="144">
        <v>1</v>
      </c>
      <c r="H268" s="144" t="s">
        <v>81</v>
      </c>
      <c r="I268" s="147">
        <v>12</v>
      </c>
      <c r="J268" s="150" t="s">
        <v>87</v>
      </c>
      <c r="K268" s="144" t="s">
        <v>95</v>
      </c>
      <c r="L268" s="144" t="s">
        <v>193</v>
      </c>
      <c r="M268" s="148"/>
      <c r="N268" s="149"/>
      <c r="O268" s="144" t="s">
        <v>63</v>
      </c>
      <c r="P268" s="144" t="s">
        <v>64</v>
      </c>
      <c r="Q268" s="152" t="s">
        <v>194</v>
      </c>
      <c r="S268" s="165"/>
      <c r="T268" s="165"/>
      <c r="U268" s="165"/>
      <c r="V268" s="165"/>
      <c r="W268" s="165"/>
      <c r="X268" s="195"/>
      <c r="Y268" s="195"/>
      <c r="Z268" s="195"/>
      <c r="AA268" s="165"/>
      <c r="AB268" s="165"/>
      <c r="AC268" s="165"/>
      <c r="AD268" s="165"/>
      <c r="AE268" s="165"/>
      <c r="AF268" s="165"/>
      <c r="AG268" s="165"/>
    </row>
    <row r="269" spans="1:33" ht="272.45" customHeight="1" x14ac:dyDescent="0.35">
      <c r="A269" s="116">
        <v>241</v>
      </c>
      <c r="B269" s="130"/>
      <c r="C269" s="130" t="s">
        <v>164</v>
      </c>
      <c r="D269" s="140" t="s">
        <v>459</v>
      </c>
      <c r="E269" s="141" t="s">
        <v>445</v>
      </c>
      <c r="F269" s="140" t="s">
        <v>59</v>
      </c>
      <c r="G269" s="117">
        <v>1</v>
      </c>
      <c r="H269" s="117" t="s">
        <v>161</v>
      </c>
      <c r="I269" s="118">
        <v>12</v>
      </c>
      <c r="J269" s="119" t="s">
        <v>108</v>
      </c>
      <c r="K269" s="117" t="s">
        <v>95</v>
      </c>
      <c r="L269" s="117" t="s">
        <v>193</v>
      </c>
      <c r="M269" s="120">
        <v>89598334</v>
      </c>
      <c r="N269" s="121">
        <v>89598334</v>
      </c>
      <c r="O269" s="117" t="s">
        <v>63</v>
      </c>
      <c r="P269" s="117" t="s">
        <v>64</v>
      </c>
      <c r="Q269" s="142" t="s">
        <v>194</v>
      </c>
      <c r="S269" s="250" t="s">
        <v>1621</v>
      </c>
      <c r="T269" s="251" t="s">
        <v>1622</v>
      </c>
      <c r="U269" s="252">
        <v>44447</v>
      </c>
      <c r="V269" s="125" t="s">
        <v>1623</v>
      </c>
      <c r="W269" s="126" t="s">
        <v>1237</v>
      </c>
      <c r="X269" s="254">
        <v>87500000</v>
      </c>
      <c r="Y269" s="186">
        <v>0</v>
      </c>
      <c r="Z269" s="254">
        <v>87500000</v>
      </c>
      <c r="AA269" s="125" t="s">
        <v>1624</v>
      </c>
      <c r="AB269" s="261" t="s">
        <v>1612</v>
      </c>
      <c r="AC269" s="125" t="s">
        <v>1625</v>
      </c>
      <c r="AD269" s="255" t="s">
        <v>1614</v>
      </c>
      <c r="AE269" s="255" t="s">
        <v>1614</v>
      </c>
      <c r="AF269" s="125" t="s">
        <v>1626</v>
      </c>
      <c r="AG269" s="125" t="s">
        <v>597</v>
      </c>
    </row>
    <row r="270" spans="1:33" ht="272.45" customHeight="1" x14ac:dyDescent="0.9">
      <c r="A270" s="116">
        <v>242</v>
      </c>
      <c r="B270" s="143"/>
      <c r="C270" s="143" t="s">
        <v>164</v>
      </c>
      <c r="D270" s="166" t="s">
        <v>460</v>
      </c>
      <c r="E270" s="167" t="s">
        <v>446</v>
      </c>
      <c r="F270" s="166" t="s">
        <v>59</v>
      </c>
      <c r="G270" s="144">
        <v>1</v>
      </c>
      <c r="H270" s="144" t="s">
        <v>70</v>
      </c>
      <c r="I270" s="147">
        <v>12</v>
      </c>
      <c r="J270" s="150" t="s">
        <v>78</v>
      </c>
      <c r="K270" s="144" t="s">
        <v>95</v>
      </c>
      <c r="L270" s="144" t="s">
        <v>193</v>
      </c>
      <c r="M270" s="148"/>
      <c r="N270" s="149"/>
      <c r="O270" s="144" t="s">
        <v>63</v>
      </c>
      <c r="P270" s="144" t="s">
        <v>64</v>
      </c>
      <c r="Q270" s="152" t="s">
        <v>194</v>
      </c>
      <c r="S270" s="165"/>
      <c r="T270" s="165"/>
      <c r="U270" s="165"/>
      <c r="V270" s="165"/>
      <c r="W270" s="165"/>
      <c r="X270" s="195"/>
      <c r="Y270" s="195"/>
      <c r="Z270" s="195"/>
      <c r="AA270" s="165"/>
      <c r="AB270" s="165"/>
      <c r="AC270" s="165"/>
      <c r="AD270" s="165"/>
      <c r="AE270" s="165"/>
      <c r="AF270" s="165"/>
      <c r="AG270" s="165"/>
    </row>
    <row r="271" spans="1:33" ht="272.45" customHeight="1" x14ac:dyDescent="0.35">
      <c r="A271" s="116">
        <v>243</v>
      </c>
      <c r="B271" s="130"/>
      <c r="C271" s="130" t="s">
        <v>164</v>
      </c>
      <c r="D271" s="140" t="s">
        <v>461</v>
      </c>
      <c r="E271" s="141" t="s">
        <v>447</v>
      </c>
      <c r="F271" s="140" t="s">
        <v>59</v>
      </c>
      <c r="G271" s="117">
        <v>1</v>
      </c>
      <c r="H271" s="117" t="s">
        <v>161</v>
      </c>
      <c r="I271" s="118">
        <v>12</v>
      </c>
      <c r="J271" s="119" t="s">
        <v>87</v>
      </c>
      <c r="K271" s="117" t="s">
        <v>95</v>
      </c>
      <c r="L271" s="117" t="s">
        <v>193</v>
      </c>
      <c r="M271" s="120">
        <v>85705748</v>
      </c>
      <c r="N271" s="121">
        <v>85705748</v>
      </c>
      <c r="O271" s="117" t="s">
        <v>63</v>
      </c>
      <c r="P271" s="117" t="s">
        <v>64</v>
      </c>
      <c r="Q271" s="142" t="s">
        <v>194</v>
      </c>
      <c r="S271" s="122" t="s">
        <v>1627</v>
      </c>
      <c r="T271" s="125" t="s">
        <v>1366</v>
      </c>
      <c r="U271" s="124">
        <v>44442</v>
      </c>
      <c r="V271" s="125" t="s">
        <v>1628</v>
      </c>
      <c r="W271" s="126" t="s">
        <v>956</v>
      </c>
      <c r="X271" s="185">
        <v>85705748</v>
      </c>
      <c r="Y271" s="186">
        <v>0</v>
      </c>
      <c r="Z271" s="185">
        <v>85705748</v>
      </c>
      <c r="AA271" s="125" t="s">
        <v>1629</v>
      </c>
      <c r="AB271" s="261" t="s">
        <v>1612</v>
      </c>
      <c r="AC271" s="125" t="s">
        <v>1630</v>
      </c>
      <c r="AD271" s="255" t="s">
        <v>1614</v>
      </c>
      <c r="AE271" s="255">
        <v>44551</v>
      </c>
      <c r="AF271" s="125" t="s">
        <v>1631</v>
      </c>
      <c r="AG271" s="125" t="s">
        <v>510</v>
      </c>
    </row>
    <row r="272" spans="1:33" ht="272.45" customHeight="1" x14ac:dyDescent="0.35">
      <c r="A272" s="116">
        <v>244</v>
      </c>
      <c r="B272" s="130"/>
      <c r="C272" s="130" t="s">
        <v>164</v>
      </c>
      <c r="D272" s="140" t="s">
        <v>461</v>
      </c>
      <c r="E272" s="141" t="s">
        <v>448</v>
      </c>
      <c r="F272" s="140" t="s">
        <v>59</v>
      </c>
      <c r="G272" s="117">
        <v>1</v>
      </c>
      <c r="H272" s="117" t="s">
        <v>93</v>
      </c>
      <c r="I272" s="118">
        <v>12</v>
      </c>
      <c r="J272" s="119" t="s">
        <v>87</v>
      </c>
      <c r="K272" s="117" t="s">
        <v>95</v>
      </c>
      <c r="L272" s="117" t="s">
        <v>193</v>
      </c>
      <c r="M272" s="120">
        <v>104500000</v>
      </c>
      <c r="N272" s="121">
        <v>104500000</v>
      </c>
      <c r="O272" s="117" t="s">
        <v>63</v>
      </c>
      <c r="P272" s="117" t="s">
        <v>64</v>
      </c>
      <c r="Q272" s="142" t="s">
        <v>194</v>
      </c>
      <c r="S272" s="122" t="s">
        <v>1365</v>
      </c>
      <c r="T272" s="125" t="s">
        <v>1366</v>
      </c>
      <c r="U272" s="124">
        <v>44285</v>
      </c>
      <c r="V272" s="125" t="s">
        <v>1367</v>
      </c>
      <c r="W272" s="126" t="s">
        <v>1237</v>
      </c>
      <c r="X272" s="185">
        <v>84157466</v>
      </c>
      <c r="Y272" s="186">
        <v>0</v>
      </c>
      <c r="Z272" s="185">
        <v>84157466</v>
      </c>
      <c r="AA272" s="125" t="s">
        <v>1368</v>
      </c>
      <c r="AB272" s="253">
        <v>24321</v>
      </c>
      <c r="AC272" s="125" t="s">
        <v>1369</v>
      </c>
      <c r="AD272" s="255">
        <v>44292</v>
      </c>
      <c r="AE272" s="255">
        <v>44561</v>
      </c>
      <c r="AF272" s="125" t="s">
        <v>1370</v>
      </c>
      <c r="AG272" s="125" t="s">
        <v>510</v>
      </c>
    </row>
    <row r="273" spans="1:33" ht="272.45" customHeight="1" x14ac:dyDescent="0.35">
      <c r="A273" s="116">
        <v>245</v>
      </c>
      <c r="B273" s="130"/>
      <c r="C273" s="130" t="s">
        <v>164</v>
      </c>
      <c r="D273" s="140" t="s">
        <v>471</v>
      </c>
      <c r="E273" s="141" t="s">
        <v>470</v>
      </c>
      <c r="F273" s="140" t="s">
        <v>59</v>
      </c>
      <c r="G273" s="117">
        <v>1</v>
      </c>
      <c r="H273" s="117" t="s">
        <v>70</v>
      </c>
      <c r="I273" s="118">
        <v>3</v>
      </c>
      <c r="J273" s="119" t="s">
        <v>108</v>
      </c>
      <c r="K273" s="117" t="s">
        <v>95</v>
      </c>
      <c r="L273" s="117" t="s">
        <v>193</v>
      </c>
      <c r="M273" s="120">
        <v>290598000</v>
      </c>
      <c r="N273" s="121">
        <v>290598000</v>
      </c>
      <c r="O273" s="117" t="s">
        <v>63</v>
      </c>
      <c r="P273" s="117" t="s">
        <v>64</v>
      </c>
      <c r="Q273" s="142" t="s">
        <v>194</v>
      </c>
      <c r="S273" s="122" t="s">
        <v>1632</v>
      </c>
      <c r="T273" s="125" t="s">
        <v>1633</v>
      </c>
      <c r="U273" s="124">
        <v>44460</v>
      </c>
      <c r="V273" s="125" t="s">
        <v>1634</v>
      </c>
      <c r="W273" s="126" t="s">
        <v>1237</v>
      </c>
      <c r="X273" s="185">
        <v>290498000</v>
      </c>
      <c r="Y273" s="186">
        <v>0</v>
      </c>
      <c r="Z273" s="185">
        <v>290498000</v>
      </c>
      <c r="AA273" s="125" t="s">
        <v>1635</v>
      </c>
      <c r="AB273" s="261" t="s">
        <v>1612</v>
      </c>
      <c r="AC273" s="125" t="s">
        <v>1636</v>
      </c>
      <c r="AD273" s="255" t="s">
        <v>1614</v>
      </c>
      <c r="AE273" s="255">
        <v>44561</v>
      </c>
      <c r="AF273" s="125" t="s">
        <v>1484</v>
      </c>
      <c r="AG273" s="125" t="s">
        <v>597</v>
      </c>
    </row>
    <row r="274" spans="1:33" ht="272.45" customHeight="1" x14ac:dyDescent="0.9">
      <c r="A274" s="116">
        <v>246</v>
      </c>
      <c r="B274" s="130"/>
      <c r="C274" s="130" t="s">
        <v>164</v>
      </c>
      <c r="D274" s="140" t="s">
        <v>472</v>
      </c>
      <c r="E274" s="236" t="s">
        <v>469</v>
      </c>
      <c r="F274" s="140" t="s">
        <v>59</v>
      </c>
      <c r="G274" s="117">
        <v>1</v>
      </c>
      <c r="H274" s="237" t="s">
        <v>81</v>
      </c>
      <c r="I274" s="238">
        <v>6</v>
      </c>
      <c r="J274" s="239" t="s">
        <v>108</v>
      </c>
      <c r="K274" s="117" t="s">
        <v>95</v>
      </c>
      <c r="L274" s="117" t="s">
        <v>193</v>
      </c>
      <c r="M274" s="120">
        <v>100000000</v>
      </c>
      <c r="N274" s="120">
        <v>100000000</v>
      </c>
      <c r="O274" s="117" t="s">
        <v>63</v>
      </c>
      <c r="P274" s="117" t="s">
        <v>64</v>
      </c>
      <c r="Q274" s="142" t="s">
        <v>194</v>
      </c>
      <c r="S274" s="165"/>
      <c r="T274" s="165"/>
      <c r="U274" s="165"/>
      <c r="V274" s="165"/>
      <c r="W274" s="165"/>
      <c r="X274" s="195"/>
      <c r="Y274" s="195"/>
      <c r="Z274" s="195"/>
      <c r="AA274" s="165"/>
      <c r="AB274" s="165"/>
      <c r="AC274" s="165"/>
      <c r="AD274" s="165"/>
      <c r="AE274" s="165"/>
      <c r="AF274" s="165"/>
      <c r="AG274" s="165"/>
    </row>
    <row r="275" spans="1:33" ht="272.45" customHeight="1" x14ac:dyDescent="0.9">
      <c r="A275" s="116">
        <v>247</v>
      </c>
      <c r="B275" s="130"/>
      <c r="C275" s="130" t="s">
        <v>164</v>
      </c>
      <c r="D275" s="140" t="s">
        <v>473</v>
      </c>
      <c r="E275" s="141" t="s">
        <v>468</v>
      </c>
      <c r="F275" s="140" t="s">
        <v>59</v>
      </c>
      <c r="G275" s="117">
        <v>1</v>
      </c>
      <c r="H275" s="117" t="s">
        <v>99</v>
      </c>
      <c r="I275" s="118">
        <v>12</v>
      </c>
      <c r="J275" s="119" t="s">
        <v>108</v>
      </c>
      <c r="K275" s="117" t="s">
        <v>95</v>
      </c>
      <c r="L275" s="117" t="s">
        <v>193</v>
      </c>
      <c r="M275" s="120">
        <v>25000000</v>
      </c>
      <c r="N275" s="121">
        <v>25000000</v>
      </c>
      <c r="O275" s="117" t="s">
        <v>63</v>
      </c>
      <c r="P275" s="117" t="s">
        <v>64</v>
      </c>
      <c r="Q275" s="142" t="s">
        <v>194</v>
      </c>
      <c r="S275" s="165"/>
      <c r="T275" s="165"/>
      <c r="U275" s="165"/>
      <c r="V275" s="165"/>
      <c r="W275" s="165"/>
      <c r="X275" s="195"/>
      <c r="Y275" s="195"/>
      <c r="Z275" s="195"/>
      <c r="AA275" s="165"/>
      <c r="AB275" s="165"/>
      <c r="AC275" s="165"/>
      <c r="AD275" s="165"/>
      <c r="AE275" s="165"/>
      <c r="AF275" s="165"/>
      <c r="AG275" s="165"/>
    </row>
    <row r="276" spans="1:33" ht="272.45" customHeight="1" x14ac:dyDescent="0.9">
      <c r="A276" s="116">
        <v>248</v>
      </c>
      <c r="B276" s="130"/>
      <c r="C276" s="130" t="s">
        <v>164</v>
      </c>
      <c r="D276" s="140" t="s">
        <v>474</v>
      </c>
      <c r="E276" s="141" t="s">
        <v>1598</v>
      </c>
      <c r="F276" s="140" t="s">
        <v>59</v>
      </c>
      <c r="G276" s="117">
        <v>1</v>
      </c>
      <c r="H276" s="117" t="s">
        <v>81</v>
      </c>
      <c r="I276" s="118">
        <v>26</v>
      </c>
      <c r="J276" s="119" t="s">
        <v>108</v>
      </c>
      <c r="K276" s="117" t="s">
        <v>95</v>
      </c>
      <c r="L276" s="117" t="s">
        <v>193</v>
      </c>
      <c r="M276" s="120">
        <v>207000000</v>
      </c>
      <c r="N276" s="121">
        <v>207000000</v>
      </c>
      <c r="O276" s="117" t="s">
        <v>63</v>
      </c>
      <c r="P276" s="117" t="s">
        <v>64</v>
      </c>
      <c r="Q276" s="142" t="s">
        <v>194</v>
      </c>
      <c r="S276" s="165"/>
      <c r="T276" s="165"/>
      <c r="U276" s="165"/>
      <c r="V276" s="165"/>
      <c r="W276" s="165"/>
      <c r="X276" s="195"/>
      <c r="Y276" s="195"/>
      <c r="Z276" s="195"/>
      <c r="AA276" s="165"/>
      <c r="AB276" s="165"/>
      <c r="AC276" s="165"/>
      <c r="AD276" s="165"/>
      <c r="AE276" s="165"/>
      <c r="AF276" s="165"/>
      <c r="AG276" s="165"/>
    </row>
    <row r="277" spans="1:33" ht="272.45" customHeight="1" x14ac:dyDescent="0.35">
      <c r="A277" s="116">
        <v>249</v>
      </c>
      <c r="B277" s="130"/>
      <c r="C277" s="130" t="s">
        <v>164</v>
      </c>
      <c r="D277" s="140">
        <v>81112501</v>
      </c>
      <c r="E277" s="141" t="s">
        <v>467</v>
      </c>
      <c r="F277" s="140" t="s">
        <v>59</v>
      </c>
      <c r="G277" s="117">
        <v>1</v>
      </c>
      <c r="H277" s="117" t="s">
        <v>151</v>
      </c>
      <c r="I277" s="118">
        <v>12</v>
      </c>
      <c r="J277" s="119" t="s">
        <v>78</v>
      </c>
      <c r="K277" s="117" t="s">
        <v>95</v>
      </c>
      <c r="L277" s="117" t="s">
        <v>193</v>
      </c>
      <c r="M277" s="120">
        <v>4140000</v>
      </c>
      <c r="N277" s="121">
        <v>4140000</v>
      </c>
      <c r="O277" s="117" t="s">
        <v>63</v>
      </c>
      <c r="P277" s="117" t="s">
        <v>64</v>
      </c>
      <c r="Q277" s="142" t="s">
        <v>194</v>
      </c>
      <c r="S277" s="122" t="s">
        <v>1234</v>
      </c>
      <c r="T277" s="125" t="s">
        <v>1235</v>
      </c>
      <c r="U277" s="124">
        <v>44225</v>
      </c>
      <c r="V277" s="125" t="s">
        <v>1236</v>
      </c>
      <c r="W277" s="126" t="s">
        <v>1237</v>
      </c>
      <c r="X277" s="254">
        <v>2900000</v>
      </c>
      <c r="Y277" s="256">
        <v>0</v>
      </c>
      <c r="Z277" s="254">
        <v>2900000</v>
      </c>
      <c r="AA277" s="125" t="s">
        <v>1238</v>
      </c>
      <c r="AB277" s="126">
        <v>23521</v>
      </c>
      <c r="AC277" s="125" t="s">
        <v>1239</v>
      </c>
      <c r="AD277" s="127">
        <v>44225</v>
      </c>
      <c r="AE277" s="127">
        <v>44235</v>
      </c>
      <c r="AF277" s="125" t="s">
        <v>1240</v>
      </c>
      <c r="AG277" s="125" t="s">
        <v>597</v>
      </c>
    </row>
    <row r="278" spans="1:33" ht="272.45" customHeight="1" x14ac:dyDescent="0.9">
      <c r="A278" s="116">
        <v>250</v>
      </c>
      <c r="B278" s="130"/>
      <c r="C278" s="130" t="s">
        <v>164</v>
      </c>
      <c r="D278" s="140" t="s">
        <v>475</v>
      </c>
      <c r="E278" s="141" t="s">
        <v>487</v>
      </c>
      <c r="F278" s="140" t="s">
        <v>59</v>
      </c>
      <c r="G278" s="117">
        <v>1</v>
      </c>
      <c r="H278" s="117" t="s">
        <v>99</v>
      </c>
      <c r="I278" s="118">
        <v>12</v>
      </c>
      <c r="J278" s="119" t="s">
        <v>108</v>
      </c>
      <c r="K278" s="117" t="s">
        <v>95</v>
      </c>
      <c r="L278" s="117" t="s">
        <v>193</v>
      </c>
      <c r="M278" s="120">
        <v>55000000</v>
      </c>
      <c r="N278" s="121">
        <v>55000000</v>
      </c>
      <c r="O278" s="117" t="s">
        <v>63</v>
      </c>
      <c r="P278" s="117" t="s">
        <v>64</v>
      </c>
      <c r="Q278" s="142" t="s">
        <v>194</v>
      </c>
      <c r="S278" s="165"/>
      <c r="T278" s="165"/>
      <c r="U278" s="165"/>
      <c r="V278" s="165"/>
      <c r="W278" s="165"/>
      <c r="X278" s="195"/>
      <c r="Y278" s="195"/>
      <c r="Z278" s="195"/>
      <c r="AA278" s="165"/>
      <c r="AB278" s="165"/>
      <c r="AC278" s="165"/>
      <c r="AD278" s="165"/>
      <c r="AE278" s="165"/>
      <c r="AF278" s="165"/>
      <c r="AG278" s="165"/>
    </row>
    <row r="279" spans="1:33" ht="272.45" customHeight="1" x14ac:dyDescent="0.35">
      <c r="A279" s="116">
        <v>251</v>
      </c>
      <c r="B279" s="130"/>
      <c r="C279" s="130" t="s">
        <v>164</v>
      </c>
      <c r="D279" s="140">
        <v>81112500</v>
      </c>
      <c r="E279" s="141" t="s">
        <v>466</v>
      </c>
      <c r="F279" s="140" t="s">
        <v>59</v>
      </c>
      <c r="G279" s="117">
        <v>1</v>
      </c>
      <c r="H279" s="117" t="s">
        <v>161</v>
      </c>
      <c r="I279" s="118">
        <v>12</v>
      </c>
      <c r="J279" s="119" t="s">
        <v>68</v>
      </c>
      <c r="K279" s="117" t="s">
        <v>95</v>
      </c>
      <c r="L279" s="117" t="s">
        <v>193</v>
      </c>
      <c r="M279" s="120">
        <v>349357000</v>
      </c>
      <c r="N279" s="121">
        <v>349357000</v>
      </c>
      <c r="O279" s="117" t="s">
        <v>63</v>
      </c>
      <c r="P279" s="117" t="s">
        <v>64</v>
      </c>
      <c r="Q279" s="142" t="s">
        <v>194</v>
      </c>
      <c r="S279" s="250" t="s">
        <v>1538</v>
      </c>
      <c r="T279" s="251" t="s">
        <v>1539</v>
      </c>
      <c r="U279" s="252">
        <v>44418</v>
      </c>
      <c r="V279" s="125" t="s">
        <v>1540</v>
      </c>
      <c r="W279" s="126" t="s">
        <v>142</v>
      </c>
      <c r="X279" s="185">
        <v>279035727</v>
      </c>
      <c r="Y279" s="186">
        <v>0</v>
      </c>
      <c r="Z279" s="185">
        <v>279035727</v>
      </c>
      <c r="AA279" s="125" t="s">
        <v>1541</v>
      </c>
      <c r="AB279" s="253">
        <v>31521</v>
      </c>
      <c r="AC279" s="125" t="s">
        <v>1542</v>
      </c>
      <c r="AD279" s="127">
        <v>44418</v>
      </c>
      <c r="AE279" s="127">
        <v>44545</v>
      </c>
      <c r="AF279" s="125" t="s">
        <v>1543</v>
      </c>
      <c r="AG279" s="125" t="s">
        <v>597</v>
      </c>
    </row>
    <row r="280" spans="1:33" ht="272.45" customHeight="1" x14ac:dyDescent="0.35">
      <c r="A280" s="116">
        <v>252</v>
      </c>
      <c r="B280" s="130"/>
      <c r="C280" s="130" t="s">
        <v>164</v>
      </c>
      <c r="D280" s="140" t="s">
        <v>476</v>
      </c>
      <c r="E280" s="141" t="s">
        <v>465</v>
      </c>
      <c r="F280" s="140" t="s">
        <v>59</v>
      </c>
      <c r="G280" s="117">
        <v>1</v>
      </c>
      <c r="H280" s="117" t="s">
        <v>77</v>
      </c>
      <c r="I280" s="118">
        <v>12</v>
      </c>
      <c r="J280" s="119" t="s">
        <v>108</v>
      </c>
      <c r="K280" s="117" t="s">
        <v>95</v>
      </c>
      <c r="L280" s="117" t="s">
        <v>193</v>
      </c>
      <c r="M280" s="120">
        <v>258750000</v>
      </c>
      <c r="N280" s="121">
        <v>258750000</v>
      </c>
      <c r="O280" s="117" t="s">
        <v>63</v>
      </c>
      <c r="P280" s="117" t="s">
        <v>64</v>
      </c>
      <c r="Q280" s="142" t="s">
        <v>194</v>
      </c>
      <c r="S280" s="122" t="s">
        <v>1479</v>
      </c>
      <c r="T280" s="125" t="s">
        <v>1480</v>
      </c>
      <c r="U280" s="124">
        <v>44342</v>
      </c>
      <c r="V280" s="125" t="s">
        <v>1481</v>
      </c>
      <c r="W280" s="126" t="s">
        <v>1237</v>
      </c>
      <c r="X280" s="185">
        <v>256400256</v>
      </c>
      <c r="Y280" s="186">
        <v>0</v>
      </c>
      <c r="Z280" s="185">
        <v>256400256</v>
      </c>
      <c r="AA280" s="125" t="s">
        <v>1482</v>
      </c>
      <c r="AB280" s="126">
        <v>27821</v>
      </c>
      <c r="AC280" s="125" t="s">
        <v>1483</v>
      </c>
      <c r="AD280" s="127">
        <v>44344</v>
      </c>
      <c r="AE280" s="127">
        <v>44708</v>
      </c>
      <c r="AF280" s="125" t="s">
        <v>1484</v>
      </c>
      <c r="AG280" s="125" t="s">
        <v>597</v>
      </c>
    </row>
    <row r="281" spans="1:33" ht="272.45" customHeight="1" x14ac:dyDescent="0.35">
      <c r="A281" s="116">
        <v>253</v>
      </c>
      <c r="B281" s="130"/>
      <c r="C281" s="130" t="s">
        <v>164</v>
      </c>
      <c r="D281" s="140">
        <v>81112500</v>
      </c>
      <c r="E281" s="141" t="s">
        <v>464</v>
      </c>
      <c r="F281" s="140" t="s">
        <v>59</v>
      </c>
      <c r="G281" s="117">
        <v>1</v>
      </c>
      <c r="H281" s="117" t="s">
        <v>161</v>
      </c>
      <c r="I281" s="118">
        <v>12</v>
      </c>
      <c r="J281" s="119" t="s">
        <v>78</v>
      </c>
      <c r="K281" s="117" t="s">
        <v>95</v>
      </c>
      <c r="L281" s="117" t="s">
        <v>193</v>
      </c>
      <c r="M281" s="120">
        <v>25438728</v>
      </c>
      <c r="N281" s="121">
        <v>25438728</v>
      </c>
      <c r="O281" s="117" t="s">
        <v>63</v>
      </c>
      <c r="P281" s="117" t="s">
        <v>64</v>
      </c>
      <c r="Q281" s="142" t="s">
        <v>194</v>
      </c>
      <c r="S281" s="122" t="s">
        <v>1544</v>
      </c>
      <c r="T281" s="125" t="s">
        <v>1545</v>
      </c>
      <c r="U281" s="124">
        <v>44421</v>
      </c>
      <c r="V281" s="125" t="s">
        <v>1546</v>
      </c>
      <c r="W281" s="126" t="s">
        <v>1237</v>
      </c>
      <c r="X281" s="185">
        <v>21900000</v>
      </c>
      <c r="Y281" s="186">
        <v>0</v>
      </c>
      <c r="Z281" s="185">
        <v>21900000</v>
      </c>
      <c r="AA281" s="125" t="s">
        <v>1547</v>
      </c>
      <c r="AB281" s="126">
        <v>32621</v>
      </c>
      <c r="AC281" s="125" t="s">
        <v>1548</v>
      </c>
      <c r="AD281" s="127">
        <v>44421</v>
      </c>
      <c r="AE281" s="127">
        <v>44561</v>
      </c>
      <c r="AF281" s="125" t="s">
        <v>1484</v>
      </c>
      <c r="AG281" s="125" t="s">
        <v>597</v>
      </c>
    </row>
    <row r="282" spans="1:33" ht="272.45" customHeight="1" x14ac:dyDescent="0.9">
      <c r="A282" s="116">
        <v>254</v>
      </c>
      <c r="B282" s="130"/>
      <c r="C282" s="130" t="s">
        <v>164</v>
      </c>
      <c r="D282" s="140" t="s">
        <v>477</v>
      </c>
      <c r="E282" s="141" t="s">
        <v>486</v>
      </c>
      <c r="F282" s="140" t="s">
        <v>59</v>
      </c>
      <c r="G282" s="117">
        <v>1</v>
      </c>
      <c r="H282" s="117" t="s">
        <v>99</v>
      </c>
      <c r="I282" s="118">
        <v>12</v>
      </c>
      <c r="J282" s="119" t="s">
        <v>108</v>
      </c>
      <c r="K282" s="117" t="s">
        <v>95</v>
      </c>
      <c r="L282" s="117" t="s">
        <v>193</v>
      </c>
      <c r="M282" s="120">
        <v>90000000</v>
      </c>
      <c r="N282" s="121">
        <v>90000000</v>
      </c>
      <c r="O282" s="117" t="s">
        <v>63</v>
      </c>
      <c r="P282" s="117" t="s">
        <v>64</v>
      </c>
      <c r="Q282" s="142" t="s">
        <v>194</v>
      </c>
      <c r="S282" s="165"/>
      <c r="T282" s="165"/>
      <c r="U282" s="165"/>
      <c r="V282" s="165"/>
      <c r="W282" s="165"/>
      <c r="X282" s="195"/>
      <c r="Y282" s="195"/>
      <c r="Z282" s="195"/>
      <c r="AA282" s="165"/>
      <c r="AB282" s="165"/>
      <c r="AC282" s="165"/>
      <c r="AD282" s="165"/>
      <c r="AE282" s="165"/>
      <c r="AF282" s="165"/>
      <c r="AG282" s="165"/>
    </row>
    <row r="283" spans="1:33" ht="272.45" customHeight="1" x14ac:dyDescent="0.35">
      <c r="A283" s="116">
        <v>255</v>
      </c>
      <c r="B283" s="130"/>
      <c r="C283" s="130" t="s">
        <v>164</v>
      </c>
      <c r="D283" s="140" t="s">
        <v>478</v>
      </c>
      <c r="E283" s="141" t="s">
        <v>463</v>
      </c>
      <c r="F283" s="140" t="s">
        <v>59</v>
      </c>
      <c r="G283" s="117">
        <v>1</v>
      </c>
      <c r="H283" s="117" t="s">
        <v>79</v>
      </c>
      <c r="I283" s="118">
        <v>12</v>
      </c>
      <c r="J283" s="119" t="s">
        <v>68</v>
      </c>
      <c r="K283" s="117" t="s">
        <v>95</v>
      </c>
      <c r="L283" s="117" t="s">
        <v>193</v>
      </c>
      <c r="M283" s="120">
        <v>15525000</v>
      </c>
      <c r="N283" s="121">
        <v>15525000</v>
      </c>
      <c r="O283" s="117" t="s">
        <v>63</v>
      </c>
      <c r="P283" s="117" t="s">
        <v>64</v>
      </c>
      <c r="Q283" s="142" t="s">
        <v>194</v>
      </c>
      <c r="S283" s="122" t="s">
        <v>1371</v>
      </c>
      <c r="T283" s="125" t="s">
        <v>1372</v>
      </c>
      <c r="U283" s="124">
        <v>44281</v>
      </c>
      <c r="V283" s="125" t="s">
        <v>1373</v>
      </c>
      <c r="W283" s="126" t="s">
        <v>962</v>
      </c>
      <c r="X283" s="185">
        <v>1913126.22</v>
      </c>
      <c r="Y283" s="186">
        <v>0</v>
      </c>
      <c r="Z283" s="185">
        <v>1913126.22</v>
      </c>
      <c r="AA283" s="125" t="s">
        <v>1374</v>
      </c>
      <c r="AB283" s="253">
        <v>25621</v>
      </c>
      <c r="AC283" s="125" t="s">
        <v>1375</v>
      </c>
      <c r="AD283" s="255">
        <v>44291</v>
      </c>
      <c r="AE283" s="255">
        <v>44346</v>
      </c>
      <c r="AF283" s="125" t="s">
        <v>928</v>
      </c>
      <c r="AG283" s="125" t="s">
        <v>597</v>
      </c>
    </row>
    <row r="284" spans="1:33" ht="272.45" customHeight="1" x14ac:dyDescent="0.9">
      <c r="A284" s="116">
        <v>256</v>
      </c>
      <c r="B284" s="130"/>
      <c r="C284" s="130" t="s">
        <v>164</v>
      </c>
      <c r="D284" s="140" t="s">
        <v>477</v>
      </c>
      <c r="E284" s="141" t="s">
        <v>462</v>
      </c>
      <c r="F284" s="140" t="s">
        <v>59</v>
      </c>
      <c r="G284" s="117">
        <v>1</v>
      </c>
      <c r="H284" s="117" t="s">
        <v>99</v>
      </c>
      <c r="I284" s="118">
        <v>12</v>
      </c>
      <c r="J284" s="119" t="s">
        <v>78</v>
      </c>
      <c r="K284" s="117" t="s">
        <v>95</v>
      </c>
      <c r="L284" s="117" t="s">
        <v>193</v>
      </c>
      <c r="M284" s="120">
        <v>25438728</v>
      </c>
      <c r="N284" s="120">
        <v>25438728</v>
      </c>
      <c r="O284" s="117" t="s">
        <v>63</v>
      </c>
      <c r="P284" s="117" t="s">
        <v>64</v>
      </c>
      <c r="Q284" s="142" t="s">
        <v>194</v>
      </c>
      <c r="S284" s="165"/>
      <c r="T284" s="165"/>
      <c r="U284" s="165"/>
      <c r="V284" s="165"/>
      <c r="W284" s="165"/>
      <c r="X284" s="195"/>
      <c r="Y284" s="195"/>
      <c r="Z284" s="195"/>
      <c r="AA284" s="165"/>
      <c r="AB284" s="165"/>
      <c r="AC284" s="165"/>
      <c r="AD284" s="165"/>
      <c r="AE284" s="165"/>
      <c r="AF284" s="165"/>
      <c r="AG284" s="165"/>
    </row>
    <row r="285" spans="1:33" ht="272.45" customHeight="1" x14ac:dyDescent="0.9">
      <c r="A285" s="116">
        <v>257</v>
      </c>
      <c r="B285" s="143"/>
      <c r="C285" s="143" t="s">
        <v>164</v>
      </c>
      <c r="D285" s="166">
        <v>81112502</v>
      </c>
      <c r="E285" s="167" t="s">
        <v>1411</v>
      </c>
      <c r="F285" s="166" t="s">
        <v>212</v>
      </c>
      <c r="G285" s="144">
        <v>1</v>
      </c>
      <c r="H285" s="144" t="s">
        <v>161</v>
      </c>
      <c r="I285" s="147">
        <v>12</v>
      </c>
      <c r="J285" s="144" t="s">
        <v>154</v>
      </c>
      <c r="K285" s="144" t="s">
        <v>95</v>
      </c>
      <c r="L285" s="144" t="s">
        <v>193</v>
      </c>
      <c r="M285" s="149"/>
      <c r="N285" s="149"/>
      <c r="O285" s="144" t="s">
        <v>74</v>
      </c>
      <c r="P285" s="144" t="s">
        <v>75</v>
      </c>
      <c r="Q285" s="152" t="s">
        <v>194</v>
      </c>
      <c r="S285" s="165"/>
      <c r="T285" s="165"/>
      <c r="U285" s="165"/>
      <c r="V285" s="165"/>
      <c r="W285" s="165"/>
      <c r="X285" s="195"/>
      <c r="Y285" s="195"/>
      <c r="Z285" s="195"/>
      <c r="AA285" s="165"/>
      <c r="AB285" s="165"/>
      <c r="AC285" s="165"/>
      <c r="AD285" s="165"/>
      <c r="AE285" s="165"/>
      <c r="AF285" s="165"/>
      <c r="AG285" s="165"/>
    </row>
    <row r="286" spans="1:33" ht="272.45" customHeight="1" x14ac:dyDescent="0.9">
      <c r="A286" s="116">
        <v>258</v>
      </c>
      <c r="B286" s="143"/>
      <c r="C286" s="143" t="s">
        <v>164</v>
      </c>
      <c r="D286" s="166" t="s">
        <v>951</v>
      </c>
      <c r="E286" s="167" t="s">
        <v>485</v>
      </c>
      <c r="F286" s="166" t="s">
        <v>59</v>
      </c>
      <c r="G286" s="144">
        <v>1</v>
      </c>
      <c r="H286" s="144" t="s">
        <v>67</v>
      </c>
      <c r="I286" s="147">
        <v>8</v>
      </c>
      <c r="J286" s="150" t="s">
        <v>106</v>
      </c>
      <c r="K286" s="144" t="s">
        <v>95</v>
      </c>
      <c r="L286" s="144" t="s">
        <v>175</v>
      </c>
      <c r="M286" s="148"/>
      <c r="N286" s="149"/>
      <c r="O286" s="144" t="s">
        <v>63</v>
      </c>
      <c r="P286" s="144" t="s">
        <v>64</v>
      </c>
      <c r="Q286" s="152" t="s">
        <v>194</v>
      </c>
      <c r="S286" s="165"/>
      <c r="T286" s="165"/>
      <c r="U286" s="165"/>
      <c r="V286" s="165"/>
      <c r="W286" s="165"/>
      <c r="X286" s="195"/>
      <c r="Y286" s="195"/>
      <c r="Z286" s="195"/>
      <c r="AA286" s="165"/>
      <c r="AB286" s="165"/>
      <c r="AC286" s="165"/>
      <c r="AD286" s="165"/>
      <c r="AE286" s="165"/>
      <c r="AF286" s="165"/>
      <c r="AG286" s="165"/>
    </row>
    <row r="287" spans="1:33" ht="272.45" customHeight="1" x14ac:dyDescent="0.35">
      <c r="A287" s="116">
        <v>259</v>
      </c>
      <c r="B287" s="130"/>
      <c r="C287" s="130" t="s">
        <v>164</v>
      </c>
      <c r="D287" s="140" t="s">
        <v>479</v>
      </c>
      <c r="E287" s="141" t="s">
        <v>449</v>
      </c>
      <c r="F287" s="140" t="s">
        <v>59</v>
      </c>
      <c r="G287" s="117">
        <v>1</v>
      </c>
      <c r="H287" s="117" t="s">
        <v>86</v>
      </c>
      <c r="I287" s="118">
        <v>12</v>
      </c>
      <c r="J287" s="119" t="s">
        <v>87</v>
      </c>
      <c r="K287" s="117" t="s">
        <v>95</v>
      </c>
      <c r="L287" s="117" t="s">
        <v>175</v>
      </c>
      <c r="M287" s="120">
        <v>120000000</v>
      </c>
      <c r="N287" s="121">
        <v>120000000</v>
      </c>
      <c r="O287" s="117" t="s">
        <v>63</v>
      </c>
      <c r="P287" s="117" t="s">
        <v>64</v>
      </c>
      <c r="Q287" s="142" t="s">
        <v>194</v>
      </c>
      <c r="S287" s="122" t="s">
        <v>1241</v>
      </c>
      <c r="T287" s="125" t="s">
        <v>1242</v>
      </c>
      <c r="U287" s="124">
        <v>44238</v>
      </c>
      <c r="V287" s="125" t="s">
        <v>1243</v>
      </c>
      <c r="W287" s="126" t="s">
        <v>1244</v>
      </c>
      <c r="X287" s="254">
        <v>119880000</v>
      </c>
      <c r="Y287" s="256">
        <v>0</v>
      </c>
      <c r="Z287" s="254">
        <v>119880000</v>
      </c>
      <c r="AA287" s="125" t="s">
        <v>1245</v>
      </c>
      <c r="AB287" s="126">
        <v>22221</v>
      </c>
      <c r="AC287" s="125" t="s">
        <v>1246</v>
      </c>
      <c r="AD287" s="127">
        <v>44238</v>
      </c>
      <c r="AE287" s="127">
        <v>44551</v>
      </c>
      <c r="AF287" s="125" t="s">
        <v>607</v>
      </c>
      <c r="AG287" s="125" t="s">
        <v>597</v>
      </c>
    </row>
    <row r="288" spans="1:33" ht="272.45" customHeight="1" x14ac:dyDescent="0.9">
      <c r="A288" s="116">
        <v>260</v>
      </c>
      <c r="B288" s="143"/>
      <c r="C288" s="143" t="s">
        <v>164</v>
      </c>
      <c r="D288" s="166" t="s">
        <v>479</v>
      </c>
      <c r="E288" s="167" t="s">
        <v>1427</v>
      </c>
      <c r="F288" s="166" t="s">
        <v>59</v>
      </c>
      <c r="G288" s="144">
        <v>1</v>
      </c>
      <c r="H288" s="144" t="s">
        <v>70</v>
      </c>
      <c r="I288" s="147">
        <v>6</v>
      </c>
      <c r="J288" s="150" t="s">
        <v>107</v>
      </c>
      <c r="K288" s="144" t="s">
        <v>95</v>
      </c>
      <c r="L288" s="144" t="s">
        <v>175</v>
      </c>
      <c r="M288" s="148"/>
      <c r="N288" s="149"/>
      <c r="O288" s="144" t="s">
        <v>63</v>
      </c>
      <c r="P288" s="144" t="s">
        <v>64</v>
      </c>
      <c r="Q288" s="152" t="s">
        <v>194</v>
      </c>
      <c r="S288" s="165"/>
      <c r="T288" s="165"/>
      <c r="U288" s="165"/>
      <c r="V288" s="165"/>
      <c r="W288" s="165"/>
      <c r="X288" s="195"/>
      <c r="Y288" s="195"/>
      <c r="Z288" s="195"/>
      <c r="AA288" s="165"/>
      <c r="AB288" s="165"/>
      <c r="AC288" s="165"/>
      <c r="AD288" s="165"/>
      <c r="AE288" s="165"/>
      <c r="AF288" s="165"/>
      <c r="AG288" s="165"/>
    </row>
    <row r="289" spans="1:33" ht="138.75" x14ac:dyDescent="0.9">
      <c r="A289" s="116">
        <v>261</v>
      </c>
      <c r="B289" s="130"/>
      <c r="C289" s="130" t="s">
        <v>164</v>
      </c>
      <c r="D289" s="140" t="s">
        <v>479</v>
      </c>
      <c r="E289" s="141" t="s">
        <v>450</v>
      </c>
      <c r="F289" s="140" t="s">
        <v>59</v>
      </c>
      <c r="G289" s="117">
        <v>1</v>
      </c>
      <c r="H289" s="117" t="s">
        <v>81</v>
      </c>
      <c r="I289" s="118">
        <v>6</v>
      </c>
      <c r="J289" s="119" t="s">
        <v>87</v>
      </c>
      <c r="K289" s="117" t="s">
        <v>95</v>
      </c>
      <c r="L289" s="117" t="s">
        <v>175</v>
      </c>
      <c r="M289" s="120">
        <v>300000000</v>
      </c>
      <c r="N289" s="121">
        <v>300000000</v>
      </c>
      <c r="O289" s="117" t="s">
        <v>63</v>
      </c>
      <c r="P289" s="117" t="s">
        <v>64</v>
      </c>
      <c r="Q289" s="142" t="s">
        <v>194</v>
      </c>
      <c r="S289" s="165"/>
      <c r="T289" s="165"/>
      <c r="U289" s="165"/>
      <c r="V289" s="165"/>
      <c r="W289" s="165"/>
      <c r="X289" s="195"/>
      <c r="Y289" s="195"/>
      <c r="Z289" s="195"/>
      <c r="AA289" s="165"/>
      <c r="AB289" s="165"/>
      <c r="AC289" s="165"/>
      <c r="AD289" s="165"/>
      <c r="AE289" s="165"/>
      <c r="AF289" s="165"/>
      <c r="AG289" s="165"/>
    </row>
    <row r="290" spans="1:33" ht="272.45" customHeight="1" x14ac:dyDescent="0.9">
      <c r="A290" s="168">
        <v>262</v>
      </c>
      <c r="B290" s="143"/>
      <c r="C290" s="143" t="s">
        <v>164</v>
      </c>
      <c r="D290" s="166" t="s">
        <v>479</v>
      </c>
      <c r="E290" s="167" t="s">
        <v>451</v>
      </c>
      <c r="F290" s="166" t="s">
        <v>59</v>
      </c>
      <c r="G290" s="144">
        <v>1</v>
      </c>
      <c r="H290" s="144" t="s">
        <v>70</v>
      </c>
      <c r="I290" s="147">
        <v>6</v>
      </c>
      <c r="J290" s="150" t="s">
        <v>87</v>
      </c>
      <c r="K290" s="144" t="s">
        <v>95</v>
      </c>
      <c r="L290" s="144" t="s">
        <v>175</v>
      </c>
      <c r="M290" s="148"/>
      <c r="N290" s="149"/>
      <c r="O290" s="144" t="s">
        <v>74</v>
      </c>
      <c r="P290" s="144" t="s">
        <v>75</v>
      </c>
      <c r="Q290" s="152" t="s">
        <v>194</v>
      </c>
      <c r="S290" s="165"/>
      <c r="T290" s="165"/>
      <c r="U290" s="165"/>
      <c r="V290" s="165"/>
      <c r="W290" s="165"/>
      <c r="X290" s="195"/>
      <c r="Y290" s="195"/>
      <c r="Z290" s="195"/>
      <c r="AA290" s="165"/>
      <c r="AB290" s="165"/>
      <c r="AC290" s="165"/>
      <c r="AD290" s="165"/>
      <c r="AE290" s="165"/>
      <c r="AF290" s="165"/>
      <c r="AG290" s="165"/>
    </row>
    <row r="291" spans="1:33" ht="272.45" customHeight="1" x14ac:dyDescent="0.35">
      <c r="A291" s="116">
        <v>263</v>
      </c>
      <c r="B291" s="169"/>
      <c r="C291" s="130" t="s">
        <v>164</v>
      </c>
      <c r="D291" s="130">
        <v>81112500</v>
      </c>
      <c r="E291" s="130" t="s">
        <v>452</v>
      </c>
      <c r="F291" s="130" t="s">
        <v>59</v>
      </c>
      <c r="G291" s="130">
        <v>1</v>
      </c>
      <c r="H291" s="130" t="s">
        <v>81</v>
      </c>
      <c r="I291" s="130">
        <v>24</v>
      </c>
      <c r="J291" s="130" t="s">
        <v>68</v>
      </c>
      <c r="K291" s="130" t="s">
        <v>95</v>
      </c>
      <c r="L291" s="130" t="s">
        <v>193</v>
      </c>
      <c r="M291" s="120">
        <v>233247622</v>
      </c>
      <c r="N291" s="120">
        <v>233247622</v>
      </c>
      <c r="O291" s="117" t="s">
        <v>63</v>
      </c>
      <c r="P291" s="117" t="s">
        <v>64</v>
      </c>
      <c r="Q291" s="142" t="s">
        <v>194</v>
      </c>
      <c r="S291" s="122" t="s">
        <v>1704</v>
      </c>
      <c r="T291" s="125" t="s">
        <v>1705</v>
      </c>
      <c r="U291" s="124">
        <v>44467</v>
      </c>
      <c r="V291" s="125" t="s">
        <v>1706</v>
      </c>
      <c r="W291" s="126" t="s">
        <v>1237</v>
      </c>
      <c r="X291" s="185">
        <v>233247622</v>
      </c>
      <c r="Y291" s="185">
        <v>0</v>
      </c>
      <c r="Z291" s="185">
        <v>233247622</v>
      </c>
      <c r="AA291" s="125" t="s">
        <v>1707</v>
      </c>
      <c r="AB291" s="126">
        <v>37621</v>
      </c>
      <c r="AC291" s="125" t="s">
        <v>1708</v>
      </c>
      <c r="AD291" s="127" t="s">
        <v>1614</v>
      </c>
      <c r="AE291" s="127">
        <v>44561</v>
      </c>
      <c r="AF291" s="125" t="s">
        <v>1709</v>
      </c>
      <c r="AG291" s="125" t="s">
        <v>597</v>
      </c>
    </row>
    <row r="292" spans="1:33" ht="272.45" customHeight="1" x14ac:dyDescent="0.35">
      <c r="A292" s="116">
        <v>263</v>
      </c>
      <c r="B292" s="169"/>
      <c r="C292" s="130" t="s">
        <v>164</v>
      </c>
      <c r="D292" s="130">
        <v>81112500</v>
      </c>
      <c r="E292" s="130" t="s">
        <v>452</v>
      </c>
      <c r="F292" s="130" t="s">
        <v>59</v>
      </c>
      <c r="G292" s="130">
        <v>1</v>
      </c>
      <c r="H292" s="130" t="s">
        <v>81</v>
      </c>
      <c r="I292" s="130">
        <v>24</v>
      </c>
      <c r="J292" s="130" t="s">
        <v>68</v>
      </c>
      <c r="K292" s="130" t="s">
        <v>95</v>
      </c>
      <c r="L292" s="130" t="s">
        <v>175</v>
      </c>
      <c r="M292" s="120">
        <v>769709995</v>
      </c>
      <c r="N292" s="120">
        <v>769709995</v>
      </c>
      <c r="O292" s="117" t="s">
        <v>63</v>
      </c>
      <c r="P292" s="117" t="s">
        <v>64</v>
      </c>
      <c r="Q292" s="142" t="s">
        <v>194</v>
      </c>
      <c r="S292" s="122" t="s">
        <v>1704</v>
      </c>
      <c r="T292" s="125" t="s">
        <v>1705</v>
      </c>
      <c r="U292" s="124">
        <v>44467</v>
      </c>
      <c r="V292" s="125" t="s">
        <v>1706</v>
      </c>
      <c r="W292" s="126" t="s">
        <v>1237</v>
      </c>
      <c r="X292" s="185">
        <v>769709995</v>
      </c>
      <c r="Y292" s="185">
        <v>0</v>
      </c>
      <c r="Z292" s="185">
        <v>769709995</v>
      </c>
      <c r="AA292" s="125" t="s">
        <v>1707</v>
      </c>
      <c r="AB292" s="126">
        <v>37621</v>
      </c>
      <c r="AC292" s="125" t="s">
        <v>1708</v>
      </c>
      <c r="AD292" s="127" t="s">
        <v>1614</v>
      </c>
      <c r="AE292" s="127">
        <v>44561</v>
      </c>
      <c r="AF292" s="125" t="s">
        <v>1709</v>
      </c>
      <c r="AG292" s="125" t="s">
        <v>597</v>
      </c>
    </row>
    <row r="293" spans="1:33" ht="272.45" customHeight="1" x14ac:dyDescent="0.35">
      <c r="A293" s="116">
        <v>264</v>
      </c>
      <c r="B293" s="130"/>
      <c r="C293" s="130" t="s">
        <v>164</v>
      </c>
      <c r="D293" s="140" t="s">
        <v>480</v>
      </c>
      <c r="E293" s="141" t="s">
        <v>453</v>
      </c>
      <c r="F293" s="140" t="s">
        <v>59</v>
      </c>
      <c r="G293" s="117">
        <v>1</v>
      </c>
      <c r="H293" s="117" t="s">
        <v>67</v>
      </c>
      <c r="I293" s="118">
        <v>12</v>
      </c>
      <c r="J293" s="119" t="s">
        <v>108</v>
      </c>
      <c r="K293" s="117" t="s">
        <v>95</v>
      </c>
      <c r="L293" s="117" t="s">
        <v>175</v>
      </c>
      <c r="M293" s="120">
        <v>265090740</v>
      </c>
      <c r="N293" s="121">
        <v>265090740</v>
      </c>
      <c r="O293" s="117" t="s">
        <v>63</v>
      </c>
      <c r="P293" s="117" t="s">
        <v>64</v>
      </c>
      <c r="Q293" s="142" t="s">
        <v>194</v>
      </c>
      <c r="S293" s="122" t="s">
        <v>1503</v>
      </c>
      <c r="T293" s="125" t="s">
        <v>1504</v>
      </c>
      <c r="U293" s="124">
        <v>44379</v>
      </c>
      <c r="V293" s="125" t="s">
        <v>1505</v>
      </c>
      <c r="W293" s="126" t="s">
        <v>1237</v>
      </c>
      <c r="X293" s="185">
        <v>225262068</v>
      </c>
      <c r="Y293" s="186">
        <v>0</v>
      </c>
      <c r="Z293" s="185">
        <v>225262068</v>
      </c>
      <c r="AA293" s="125" t="s">
        <v>1506</v>
      </c>
      <c r="AB293" s="126">
        <v>29621</v>
      </c>
      <c r="AC293" s="125" t="s">
        <v>1507</v>
      </c>
      <c r="AD293" s="127">
        <v>44384</v>
      </c>
      <c r="AE293" s="127">
        <v>44749</v>
      </c>
      <c r="AF293" s="125" t="s">
        <v>1508</v>
      </c>
      <c r="AG293" s="125" t="s">
        <v>597</v>
      </c>
    </row>
    <row r="294" spans="1:33" ht="272.45" customHeight="1" x14ac:dyDescent="0.35">
      <c r="A294" s="116">
        <v>265</v>
      </c>
      <c r="B294" s="130"/>
      <c r="C294" s="139" t="s">
        <v>109</v>
      </c>
      <c r="D294" s="140">
        <v>82101800</v>
      </c>
      <c r="E294" s="141" t="s">
        <v>454</v>
      </c>
      <c r="F294" s="140" t="s">
        <v>59</v>
      </c>
      <c r="G294" s="117">
        <v>1</v>
      </c>
      <c r="H294" s="117" t="s">
        <v>93</v>
      </c>
      <c r="I294" s="118">
        <v>10</v>
      </c>
      <c r="J294" s="119" t="s">
        <v>78</v>
      </c>
      <c r="K294" s="117" t="s">
        <v>95</v>
      </c>
      <c r="L294" s="117" t="s">
        <v>175</v>
      </c>
      <c r="M294" s="120">
        <v>25000000</v>
      </c>
      <c r="N294" s="121">
        <v>25000000</v>
      </c>
      <c r="O294" s="117" t="s">
        <v>63</v>
      </c>
      <c r="P294" s="117" t="s">
        <v>64</v>
      </c>
      <c r="Q294" s="142" t="s">
        <v>1248</v>
      </c>
      <c r="S294" s="122" t="s">
        <v>1376</v>
      </c>
      <c r="T294" s="125" t="s">
        <v>1377</v>
      </c>
      <c r="U294" s="124">
        <v>44285</v>
      </c>
      <c r="V294" s="125" t="s">
        <v>1378</v>
      </c>
      <c r="W294" s="126" t="s">
        <v>1237</v>
      </c>
      <c r="X294" s="185">
        <v>16619778</v>
      </c>
      <c r="Y294" s="186">
        <v>-16619778</v>
      </c>
      <c r="Z294" s="185">
        <f>SUM(X294+Y294)</f>
        <v>0</v>
      </c>
      <c r="AA294" s="125" t="s">
        <v>1379</v>
      </c>
      <c r="AB294" s="253">
        <v>26521</v>
      </c>
      <c r="AC294" s="125" t="s">
        <v>1380</v>
      </c>
      <c r="AD294" s="255">
        <v>44286</v>
      </c>
      <c r="AE294" s="255">
        <v>44561</v>
      </c>
      <c r="AF294" s="125" t="s">
        <v>796</v>
      </c>
      <c r="AG294" s="125" t="s">
        <v>109</v>
      </c>
    </row>
    <row r="295" spans="1:33" ht="272.45" customHeight="1" x14ac:dyDescent="0.35">
      <c r="A295" s="116">
        <v>266</v>
      </c>
      <c r="B295" s="130"/>
      <c r="C295" s="130" t="s">
        <v>164</v>
      </c>
      <c r="D295" s="140">
        <v>43222815</v>
      </c>
      <c r="E295" s="141" t="s">
        <v>455</v>
      </c>
      <c r="F295" s="140" t="s">
        <v>212</v>
      </c>
      <c r="G295" s="117">
        <v>1</v>
      </c>
      <c r="H295" s="117" t="s">
        <v>77</v>
      </c>
      <c r="I295" s="118">
        <v>14</v>
      </c>
      <c r="J295" s="117" t="s">
        <v>154</v>
      </c>
      <c r="K295" s="117" t="s">
        <v>61</v>
      </c>
      <c r="L295" s="117" t="s">
        <v>213</v>
      </c>
      <c r="M295" s="120">
        <v>224000000</v>
      </c>
      <c r="N295" s="121">
        <v>110849820</v>
      </c>
      <c r="O295" s="117" t="s">
        <v>74</v>
      </c>
      <c r="P295" s="117" t="s">
        <v>75</v>
      </c>
      <c r="Q295" s="142" t="s">
        <v>194</v>
      </c>
      <c r="S295" s="122" t="s">
        <v>1474</v>
      </c>
      <c r="T295" s="125" t="s">
        <v>1475</v>
      </c>
      <c r="U295" s="124">
        <v>44340</v>
      </c>
      <c r="V295" s="125" t="s">
        <v>1476</v>
      </c>
      <c r="W295" s="126" t="s">
        <v>956</v>
      </c>
      <c r="X295" s="185">
        <v>105303139.03</v>
      </c>
      <c r="Y295" s="186">
        <v>0</v>
      </c>
      <c r="Z295" s="185">
        <v>54581207.590000004</v>
      </c>
      <c r="AA295" s="125" t="s">
        <v>1477</v>
      </c>
      <c r="AB295" s="126">
        <v>28921</v>
      </c>
      <c r="AC295" s="125" t="s">
        <v>1478</v>
      </c>
      <c r="AD295" s="127">
        <v>44344</v>
      </c>
      <c r="AE295" s="127">
        <v>44773</v>
      </c>
      <c r="AF295" s="125" t="s">
        <v>1240</v>
      </c>
      <c r="AG295" s="125" t="s">
        <v>597</v>
      </c>
    </row>
    <row r="296" spans="1:33" ht="272.45" customHeight="1" x14ac:dyDescent="0.9">
      <c r="A296" s="116">
        <v>267</v>
      </c>
      <c r="B296" s="143"/>
      <c r="C296" s="143" t="s">
        <v>164</v>
      </c>
      <c r="D296" s="166" t="s">
        <v>952</v>
      </c>
      <c r="E296" s="167" t="s">
        <v>456</v>
      </c>
      <c r="F296" s="166" t="s">
        <v>212</v>
      </c>
      <c r="G296" s="144">
        <v>1</v>
      </c>
      <c r="H296" s="144" t="s">
        <v>93</v>
      </c>
      <c r="I296" s="147">
        <v>9</v>
      </c>
      <c r="J296" s="144" t="s">
        <v>108</v>
      </c>
      <c r="K296" s="144" t="s">
        <v>61</v>
      </c>
      <c r="L296" s="144" t="s">
        <v>100</v>
      </c>
      <c r="M296" s="148"/>
      <c r="N296" s="149"/>
      <c r="O296" s="144" t="s">
        <v>63</v>
      </c>
      <c r="P296" s="144" t="s">
        <v>64</v>
      </c>
      <c r="Q296" s="152" t="s">
        <v>194</v>
      </c>
      <c r="S296" s="165"/>
      <c r="T296" s="165"/>
      <c r="U296" s="165"/>
      <c r="V296" s="165"/>
      <c r="W296" s="165"/>
      <c r="X296" s="195"/>
      <c r="Y296" s="195"/>
      <c r="Z296" s="195"/>
      <c r="AA296" s="165"/>
      <c r="AB296" s="165"/>
      <c r="AC296" s="165"/>
      <c r="AD296" s="165"/>
      <c r="AE296" s="165"/>
      <c r="AF296" s="165"/>
      <c r="AG296" s="165"/>
    </row>
    <row r="297" spans="1:33" ht="272.45" customHeight="1" x14ac:dyDescent="0.9">
      <c r="A297" s="116">
        <v>268</v>
      </c>
      <c r="B297" s="143"/>
      <c r="C297" s="143" t="s">
        <v>164</v>
      </c>
      <c r="D297" s="166" t="s">
        <v>481</v>
      </c>
      <c r="E297" s="167" t="s">
        <v>1247</v>
      </c>
      <c r="F297" s="166" t="s">
        <v>59</v>
      </c>
      <c r="G297" s="144">
        <v>1</v>
      </c>
      <c r="H297" s="144" t="s">
        <v>79</v>
      </c>
      <c r="I297" s="147">
        <v>1</v>
      </c>
      <c r="J297" s="144" t="s">
        <v>60</v>
      </c>
      <c r="K297" s="144" t="s">
        <v>61</v>
      </c>
      <c r="L297" s="144" t="s">
        <v>104</v>
      </c>
      <c r="M297" s="148"/>
      <c r="N297" s="149"/>
      <c r="O297" s="144" t="s">
        <v>63</v>
      </c>
      <c r="P297" s="144" t="s">
        <v>64</v>
      </c>
      <c r="Q297" s="152" t="s">
        <v>194</v>
      </c>
      <c r="S297" s="165"/>
      <c r="T297" s="165"/>
      <c r="U297" s="165"/>
      <c r="V297" s="165"/>
      <c r="W297" s="165"/>
      <c r="X297" s="195"/>
      <c r="Y297" s="195"/>
      <c r="Z297" s="195"/>
      <c r="AA297" s="165"/>
      <c r="AB297" s="165"/>
      <c r="AC297" s="165"/>
      <c r="AD297" s="165"/>
      <c r="AE297" s="165"/>
      <c r="AF297" s="165"/>
      <c r="AG297" s="165"/>
    </row>
    <row r="298" spans="1:33" ht="239.1" customHeight="1" x14ac:dyDescent="0.35">
      <c r="A298" s="116">
        <v>269</v>
      </c>
      <c r="B298" s="130"/>
      <c r="C298" s="117" t="s">
        <v>122</v>
      </c>
      <c r="D298" s="131" t="s">
        <v>490</v>
      </c>
      <c r="E298" s="132" t="s">
        <v>945</v>
      </c>
      <c r="F298" s="130" t="s">
        <v>59</v>
      </c>
      <c r="G298" s="117">
        <v>1</v>
      </c>
      <c r="H298" s="117" t="s">
        <v>79</v>
      </c>
      <c r="I298" s="118">
        <v>1</v>
      </c>
      <c r="J298" s="117" t="s">
        <v>142</v>
      </c>
      <c r="K298" s="117" t="s">
        <v>61</v>
      </c>
      <c r="L298" s="117" t="s">
        <v>104</v>
      </c>
      <c r="M298" s="120">
        <v>300000</v>
      </c>
      <c r="N298" s="240">
        <v>300000</v>
      </c>
      <c r="O298" s="117" t="s">
        <v>63</v>
      </c>
      <c r="P298" s="117" t="s">
        <v>64</v>
      </c>
      <c r="Q298" s="119" t="s">
        <v>168</v>
      </c>
      <c r="S298" s="122" t="s">
        <v>1381</v>
      </c>
      <c r="T298" s="125" t="s">
        <v>1382</v>
      </c>
      <c r="U298" s="124">
        <v>44283</v>
      </c>
      <c r="V298" s="125" t="s">
        <v>1383</v>
      </c>
      <c r="W298" s="126" t="s">
        <v>962</v>
      </c>
      <c r="X298" s="185">
        <v>91580</v>
      </c>
      <c r="Y298" s="186">
        <v>0</v>
      </c>
      <c r="Z298" s="185">
        <v>91580</v>
      </c>
      <c r="AA298" s="125" t="s">
        <v>1384</v>
      </c>
      <c r="AB298" s="126">
        <v>25421</v>
      </c>
      <c r="AC298" s="125" t="s">
        <v>1385</v>
      </c>
      <c r="AD298" s="127">
        <v>44284</v>
      </c>
      <c r="AE298" s="127">
        <v>44344</v>
      </c>
      <c r="AF298" s="125" t="s">
        <v>1331</v>
      </c>
      <c r="AG298" s="125" t="s">
        <v>510</v>
      </c>
    </row>
    <row r="299" spans="1:33" s="90" customFormat="1" ht="239.1" customHeight="1" x14ac:dyDescent="0.35">
      <c r="A299" s="116">
        <v>270</v>
      </c>
      <c r="B299" s="130" t="s">
        <v>948</v>
      </c>
      <c r="C299" s="117" t="s">
        <v>128</v>
      </c>
      <c r="D299" s="241">
        <v>80101706</v>
      </c>
      <c r="E299" s="141" t="s">
        <v>949</v>
      </c>
      <c r="F299" s="130" t="s">
        <v>59</v>
      </c>
      <c r="G299" s="117">
        <v>1</v>
      </c>
      <c r="H299" s="117" t="s">
        <v>93</v>
      </c>
      <c r="I299" s="118">
        <v>10</v>
      </c>
      <c r="J299" s="117" t="s">
        <v>114</v>
      </c>
      <c r="K299" s="117" t="s">
        <v>95</v>
      </c>
      <c r="L299" s="117" t="s">
        <v>159</v>
      </c>
      <c r="M299" s="120">
        <v>47351040</v>
      </c>
      <c r="N299" s="120">
        <v>47351040</v>
      </c>
      <c r="O299" s="117" t="s">
        <v>63</v>
      </c>
      <c r="P299" s="117" t="s">
        <v>64</v>
      </c>
      <c r="Q299" s="142" t="s">
        <v>950</v>
      </c>
      <c r="R299" s="91"/>
      <c r="S299" s="122" t="s">
        <v>1303</v>
      </c>
      <c r="T299" s="125" t="s">
        <v>1304</v>
      </c>
      <c r="U299" s="124">
        <v>44252</v>
      </c>
      <c r="V299" s="125" t="s">
        <v>1281</v>
      </c>
      <c r="W299" s="126" t="s">
        <v>502</v>
      </c>
      <c r="X299" s="185">
        <v>45637680</v>
      </c>
      <c r="Y299" s="194">
        <v>0</v>
      </c>
      <c r="Z299" s="185">
        <v>45637680</v>
      </c>
      <c r="AA299" s="125" t="s">
        <v>1305</v>
      </c>
      <c r="AB299" s="126">
        <v>25721</v>
      </c>
      <c r="AC299" s="125" t="s">
        <v>496</v>
      </c>
      <c r="AD299" s="127">
        <v>44253</v>
      </c>
      <c r="AE299" s="127">
        <v>44550</v>
      </c>
      <c r="AF299" s="125" t="s">
        <v>1283</v>
      </c>
      <c r="AG299" s="125" t="s">
        <v>128</v>
      </c>
    </row>
    <row r="300" spans="1:33" s="90" customFormat="1" ht="239.1" customHeight="1" x14ac:dyDescent="0.35">
      <c r="A300" s="116">
        <v>271</v>
      </c>
      <c r="B300" s="130" t="s">
        <v>176</v>
      </c>
      <c r="C300" s="130" t="s">
        <v>129</v>
      </c>
      <c r="D300" s="140">
        <v>80101706</v>
      </c>
      <c r="E300" s="141" t="s">
        <v>1250</v>
      </c>
      <c r="F300" s="130" t="s">
        <v>59</v>
      </c>
      <c r="G300" s="130">
        <v>1</v>
      </c>
      <c r="H300" s="130" t="s">
        <v>79</v>
      </c>
      <c r="I300" s="130">
        <v>6</v>
      </c>
      <c r="J300" s="130" t="s">
        <v>114</v>
      </c>
      <c r="K300" s="130" t="s">
        <v>95</v>
      </c>
      <c r="L300" s="130" t="s">
        <v>175</v>
      </c>
      <c r="M300" s="170">
        <v>42000000</v>
      </c>
      <c r="N300" s="170">
        <v>42000000</v>
      </c>
      <c r="O300" s="130" t="s">
        <v>63</v>
      </c>
      <c r="P300" s="130" t="s">
        <v>64</v>
      </c>
      <c r="Q300" s="142" t="s">
        <v>191</v>
      </c>
      <c r="R300" s="91"/>
      <c r="S300" s="122" t="s">
        <v>1306</v>
      </c>
      <c r="T300" s="125" t="s">
        <v>1307</v>
      </c>
      <c r="U300" s="124">
        <v>44258</v>
      </c>
      <c r="V300" s="125" t="s">
        <v>1308</v>
      </c>
      <c r="W300" s="126" t="s">
        <v>502</v>
      </c>
      <c r="X300" s="185">
        <v>41766666</v>
      </c>
      <c r="Y300" s="194">
        <v>0</v>
      </c>
      <c r="Z300" s="185">
        <v>41766666</v>
      </c>
      <c r="AA300" s="125" t="s">
        <v>1309</v>
      </c>
      <c r="AB300" s="126">
        <v>26221</v>
      </c>
      <c r="AC300" s="125" t="s">
        <v>1310</v>
      </c>
      <c r="AD300" s="127">
        <v>44259</v>
      </c>
      <c r="AE300" s="127">
        <v>44441</v>
      </c>
      <c r="AF300" s="125" t="s">
        <v>1311</v>
      </c>
      <c r="AG300" s="125" t="s">
        <v>129</v>
      </c>
    </row>
    <row r="301" spans="1:33" s="90" customFormat="1" ht="239.1" customHeight="1" x14ac:dyDescent="0.35">
      <c r="A301" s="116">
        <v>272</v>
      </c>
      <c r="B301" s="130" t="s">
        <v>176</v>
      </c>
      <c r="C301" s="130" t="s">
        <v>129</v>
      </c>
      <c r="D301" s="140">
        <v>80101706</v>
      </c>
      <c r="E301" s="141" t="s">
        <v>1251</v>
      </c>
      <c r="F301" s="130" t="s">
        <v>59</v>
      </c>
      <c r="G301" s="130">
        <v>1</v>
      </c>
      <c r="H301" s="130" t="s">
        <v>79</v>
      </c>
      <c r="I301" s="130">
        <v>9.5</v>
      </c>
      <c r="J301" s="130" t="s">
        <v>114</v>
      </c>
      <c r="K301" s="130" t="s">
        <v>95</v>
      </c>
      <c r="L301" s="130" t="s">
        <v>175</v>
      </c>
      <c r="M301" s="170">
        <v>17652800</v>
      </c>
      <c r="N301" s="170">
        <v>17652800</v>
      </c>
      <c r="O301" s="130" t="s">
        <v>63</v>
      </c>
      <c r="P301" s="130" t="s">
        <v>64</v>
      </c>
      <c r="Q301" s="142" t="s">
        <v>191</v>
      </c>
      <c r="R301" s="91"/>
      <c r="S301" s="122" t="s">
        <v>1386</v>
      </c>
      <c r="T301" s="125" t="s">
        <v>1387</v>
      </c>
      <c r="U301" s="124">
        <v>44279</v>
      </c>
      <c r="V301" s="125" t="s">
        <v>1388</v>
      </c>
      <c r="W301" s="126" t="s">
        <v>494</v>
      </c>
      <c r="X301" s="185">
        <v>15652149</v>
      </c>
      <c r="Y301" s="186">
        <v>0</v>
      </c>
      <c r="Z301" s="185">
        <v>15652149</v>
      </c>
      <c r="AA301" s="125" t="s">
        <v>1389</v>
      </c>
      <c r="AB301" s="126">
        <v>26721</v>
      </c>
      <c r="AC301" s="125" t="s">
        <v>496</v>
      </c>
      <c r="AD301" s="127">
        <v>44279</v>
      </c>
      <c r="AE301" s="127">
        <v>44550</v>
      </c>
      <c r="AF301" s="125" t="s">
        <v>591</v>
      </c>
      <c r="AG301" s="125" t="s">
        <v>129</v>
      </c>
    </row>
    <row r="302" spans="1:33" s="90" customFormat="1" ht="239.1" customHeight="1" x14ac:dyDescent="0.35">
      <c r="A302" s="116">
        <v>273</v>
      </c>
      <c r="B302" s="130" t="s">
        <v>200</v>
      </c>
      <c r="C302" s="130" t="s">
        <v>111</v>
      </c>
      <c r="D302" s="140">
        <v>80101706</v>
      </c>
      <c r="E302" s="141" t="s">
        <v>1252</v>
      </c>
      <c r="F302" s="130" t="s">
        <v>59</v>
      </c>
      <c r="G302" s="130">
        <v>1</v>
      </c>
      <c r="H302" s="130" t="s">
        <v>79</v>
      </c>
      <c r="I302" s="130">
        <v>5</v>
      </c>
      <c r="J302" s="130" t="s">
        <v>114</v>
      </c>
      <c r="K302" s="130" t="s">
        <v>95</v>
      </c>
      <c r="L302" s="130" t="s">
        <v>175</v>
      </c>
      <c r="M302" s="170">
        <v>70000000</v>
      </c>
      <c r="N302" s="170">
        <v>70000000</v>
      </c>
      <c r="O302" s="130" t="s">
        <v>63</v>
      </c>
      <c r="P302" s="130" t="s">
        <v>64</v>
      </c>
      <c r="Q302" s="171" t="s">
        <v>208</v>
      </c>
      <c r="R302" s="91"/>
      <c r="S302" s="122" t="s">
        <v>1321</v>
      </c>
      <c r="T302" s="125" t="s">
        <v>1322</v>
      </c>
      <c r="U302" s="124">
        <v>44271</v>
      </c>
      <c r="V302" s="125" t="s">
        <v>1323</v>
      </c>
      <c r="W302" s="126" t="s">
        <v>502</v>
      </c>
      <c r="X302" s="185">
        <v>70000000</v>
      </c>
      <c r="Y302" s="186">
        <v>0</v>
      </c>
      <c r="Z302" s="185">
        <v>70000000</v>
      </c>
      <c r="AA302" s="125" t="s">
        <v>1324</v>
      </c>
      <c r="AB302" s="126">
        <v>27021</v>
      </c>
      <c r="AC302" s="125" t="s">
        <v>1325</v>
      </c>
      <c r="AD302" s="127">
        <v>44271</v>
      </c>
      <c r="AE302" s="127">
        <v>44424</v>
      </c>
      <c r="AF302" s="125" t="s">
        <v>1213</v>
      </c>
      <c r="AG302" s="125" t="s">
        <v>111</v>
      </c>
    </row>
    <row r="303" spans="1:33" s="90" customFormat="1" ht="239.1" customHeight="1" x14ac:dyDescent="0.35">
      <c r="A303" s="116">
        <v>274</v>
      </c>
      <c r="B303" s="130" t="s">
        <v>948</v>
      </c>
      <c r="C303" s="117" t="s">
        <v>128</v>
      </c>
      <c r="D303" s="241">
        <v>80101706</v>
      </c>
      <c r="E303" s="141" t="s">
        <v>1255</v>
      </c>
      <c r="F303" s="130" t="s">
        <v>59</v>
      </c>
      <c r="G303" s="117">
        <v>1</v>
      </c>
      <c r="H303" s="117" t="s">
        <v>79</v>
      </c>
      <c r="I303" s="118">
        <v>3</v>
      </c>
      <c r="J303" s="117" t="s">
        <v>114</v>
      </c>
      <c r="K303" s="117" t="s">
        <v>95</v>
      </c>
      <c r="L303" s="117" t="s">
        <v>159</v>
      </c>
      <c r="M303" s="120">
        <v>7788000</v>
      </c>
      <c r="N303" s="120">
        <v>7788000</v>
      </c>
      <c r="O303" s="117" t="s">
        <v>63</v>
      </c>
      <c r="P303" s="117" t="s">
        <v>64</v>
      </c>
      <c r="Q303" s="142" t="s">
        <v>950</v>
      </c>
      <c r="R303" s="91"/>
      <c r="S303" s="122" t="s">
        <v>1390</v>
      </c>
      <c r="T303" s="125" t="s">
        <v>1391</v>
      </c>
      <c r="U303" s="124">
        <v>44274</v>
      </c>
      <c r="V303" s="125" t="s">
        <v>1392</v>
      </c>
      <c r="W303" s="126" t="s">
        <v>502</v>
      </c>
      <c r="X303" s="185">
        <v>7788000</v>
      </c>
      <c r="Y303" s="186">
        <v>0</v>
      </c>
      <c r="Z303" s="185">
        <v>7788000</v>
      </c>
      <c r="AA303" s="125" t="s">
        <v>1393</v>
      </c>
      <c r="AB303" s="126">
        <v>27521</v>
      </c>
      <c r="AC303" s="125" t="s">
        <v>1394</v>
      </c>
      <c r="AD303" s="127">
        <v>44278</v>
      </c>
      <c r="AE303" s="127">
        <v>44369</v>
      </c>
      <c r="AF303" s="125" t="s">
        <v>1395</v>
      </c>
      <c r="AG303" s="125" t="s">
        <v>1396</v>
      </c>
    </row>
    <row r="304" spans="1:33" s="90" customFormat="1" ht="239.1" customHeight="1" x14ac:dyDescent="0.9">
      <c r="A304" s="116">
        <v>275</v>
      </c>
      <c r="B304" s="143"/>
      <c r="C304" s="143" t="s">
        <v>122</v>
      </c>
      <c r="D304" s="145" t="s">
        <v>1412</v>
      </c>
      <c r="E304" s="146" t="s">
        <v>1320</v>
      </c>
      <c r="F304" s="143" t="s">
        <v>59</v>
      </c>
      <c r="G304" s="144">
        <v>1</v>
      </c>
      <c r="H304" s="144" t="s">
        <v>67</v>
      </c>
      <c r="I304" s="147">
        <v>1</v>
      </c>
      <c r="J304" s="144" t="s">
        <v>1256</v>
      </c>
      <c r="K304" s="144" t="s">
        <v>61</v>
      </c>
      <c r="L304" s="144" t="s">
        <v>71</v>
      </c>
      <c r="M304" s="120"/>
      <c r="N304" s="121"/>
      <c r="O304" s="172" t="s">
        <v>63</v>
      </c>
      <c r="P304" s="172" t="s">
        <v>64</v>
      </c>
      <c r="Q304" s="173" t="s">
        <v>168</v>
      </c>
      <c r="R304" s="91"/>
      <c r="X304" s="196"/>
      <c r="Y304" s="196"/>
      <c r="Z304" s="196"/>
    </row>
    <row r="305" spans="1:33" s="90" customFormat="1" ht="239.1" customHeight="1" x14ac:dyDescent="0.35">
      <c r="A305" s="116">
        <v>276</v>
      </c>
      <c r="B305" s="130" t="s">
        <v>181</v>
      </c>
      <c r="C305" s="139" t="s">
        <v>126</v>
      </c>
      <c r="D305" s="140">
        <v>80101706</v>
      </c>
      <c r="E305" s="141" t="s">
        <v>1409</v>
      </c>
      <c r="F305" s="140" t="s">
        <v>59</v>
      </c>
      <c r="G305" s="117">
        <v>1</v>
      </c>
      <c r="H305" s="117" t="s">
        <v>77</v>
      </c>
      <c r="I305" s="118">
        <v>7.8</v>
      </c>
      <c r="J305" s="119" t="s">
        <v>87</v>
      </c>
      <c r="K305" s="117" t="s">
        <v>95</v>
      </c>
      <c r="L305" s="117" t="s">
        <v>175</v>
      </c>
      <c r="M305" s="120">
        <v>36774316</v>
      </c>
      <c r="N305" s="120">
        <v>36774316</v>
      </c>
      <c r="O305" s="117" t="s">
        <v>63</v>
      </c>
      <c r="P305" s="117" t="s">
        <v>64</v>
      </c>
      <c r="Q305" s="142" t="s">
        <v>196</v>
      </c>
      <c r="R305" s="91"/>
      <c r="S305" s="122" t="s">
        <v>1419</v>
      </c>
      <c r="T305" s="125" t="s">
        <v>1420</v>
      </c>
      <c r="U305" s="124">
        <v>44319</v>
      </c>
      <c r="V305" s="125" t="s">
        <v>1421</v>
      </c>
      <c r="W305" s="126" t="s">
        <v>502</v>
      </c>
      <c r="X305" s="185">
        <v>35340000</v>
      </c>
      <c r="Y305" s="186">
        <v>0</v>
      </c>
      <c r="Z305" s="185">
        <v>35340000</v>
      </c>
      <c r="AA305" s="125" t="s">
        <v>1422</v>
      </c>
      <c r="AB305" s="126">
        <v>29221</v>
      </c>
      <c r="AC305" s="125" t="s">
        <v>1423</v>
      </c>
      <c r="AD305" s="127">
        <v>44320</v>
      </c>
      <c r="AE305" s="127">
        <v>44551</v>
      </c>
      <c r="AF305" s="125" t="s">
        <v>615</v>
      </c>
      <c r="AG305" s="125" t="s">
        <v>616</v>
      </c>
    </row>
    <row r="306" spans="1:33" s="90" customFormat="1" ht="312.60000000000002" customHeight="1" x14ac:dyDescent="0.35">
      <c r="A306" s="116">
        <v>277</v>
      </c>
      <c r="B306" s="169"/>
      <c r="C306" s="117" t="s">
        <v>118</v>
      </c>
      <c r="D306" s="131" t="s">
        <v>90</v>
      </c>
      <c r="E306" s="132" t="s">
        <v>1410</v>
      </c>
      <c r="F306" s="130" t="s">
        <v>59</v>
      </c>
      <c r="G306" s="117">
        <v>1</v>
      </c>
      <c r="H306" s="117" t="s">
        <v>67</v>
      </c>
      <c r="I306" s="118">
        <v>7</v>
      </c>
      <c r="J306" s="117" t="s">
        <v>68</v>
      </c>
      <c r="K306" s="117" t="s">
        <v>61</v>
      </c>
      <c r="L306" s="117" t="s">
        <v>91</v>
      </c>
      <c r="M306" s="120">
        <v>165860000</v>
      </c>
      <c r="N306" s="120">
        <v>165860000</v>
      </c>
      <c r="O306" s="117" t="s">
        <v>63</v>
      </c>
      <c r="P306" s="117" t="s">
        <v>64</v>
      </c>
      <c r="Q306" s="119" t="s">
        <v>65</v>
      </c>
      <c r="R306" s="91"/>
      <c r="S306" s="122" t="s">
        <v>1469</v>
      </c>
      <c r="T306" s="125" t="s">
        <v>1470</v>
      </c>
      <c r="U306" s="124">
        <v>44347</v>
      </c>
      <c r="V306" s="125" t="s">
        <v>1471</v>
      </c>
      <c r="W306" s="126" t="s">
        <v>1237</v>
      </c>
      <c r="X306" s="185">
        <v>115669337.23999999</v>
      </c>
      <c r="Y306" s="186">
        <v>0</v>
      </c>
      <c r="Z306" s="185">
        <v>115669337.23999999</v>
      </c>
      <c r="AA306" s="125" t="s">
        <v>1472</v>
      </c>
      <c r="AB306" s="126">
        <v>22921</v>
      </c>
      <c r="AC306" s="125" t="s">
        <v>1473</v>
      </c>
      <c r="AD306" s="127">
        <v>44347</v>
      </c>
      <c r="AE306" s="127">
        <v>44551</v>
      </c>
      <c r="AF306" s="125" t="s">
        <v>1438</v>
      </c>
      <c r="AG306" s="125" t="s">
        <v>498</v>
      </c>
    </row>
    <row r="307" spans="1:33" s="90" customFormat="1" ht="239.1" customHeight="1" x14ac:dyDescent="0.9">
      <c r="A307" s="116">
        <v>278</v>
      </c>
      <c r="B307" s="169"/>
      <c r="C307" s="117" t="s">
        <v>122</v>
      </c>
      <c r="D307" s="131" t="s">
        <v>1418</v>
      </c>
      <c r="E307" s="132" t="s">
        <v>1417</v>
      </c>
      <c r="F307" s="130" t="s">
        <v>59</v>
      </c>
      <c r="G307" s="117">
        <v>1</v>
      </c>
      <c r="H307" s="117" t="s">
        <v>99</v>
      </c>
      <c r="I307" s="118">
        <v>1</v>
      </c>
      <c r="J307" s="117" t="s">
        <v>1414</v>
      </c>
      <c r="K307" s="117" t="s">
        <v>61</v>
      </c>
      <c r="L307" s="117" t="s">
        <v>97</v>
      </c>
      <c r="M307" s="120">
        <v>12000000</v>
      </c>
      <c r="N307" s="120">
        <v>12000000</v>
      </c>
      <c r="O307" s="117" t="s">
        <v>63</v>
      </c>
      <c r="P307" s="117" t="s">
        <v>64</v>
      </c>
      <c r="Q307" s="119" t="s">
        <v>65</v>
      </c>
      <c r="R307" s="91"/>
      <c r="X307" s="196"/>
      <c r="Y307" s="196"/>
      <c r="Z307" s="196"/>
    </row>
    <row r="308" spans="1:33" s="90" customFormat="1" ht="239.1" customHeight="1" x14ac:dyDescent="0.9">
      <c r="A308" s="116">
        <v>279</v>
      </c>
      <c r="B308" s="169"/>
      <c r="C308" s="130" t="s">
        <v>164</v>
      </c>
      <c r="D308" s="130" t="s">
        <v>1415</v>
      </c>
      <c r="E308" s="132" t="s">
        <v>1416</v>
      </c>
      <c r="F308" s="130" t="s">
        <v>59</v>
      </c>
      <c r="G308" s="130">
        <v>1</v>
      </c>
      <c r="H308" s="117" t="s">
        <v>81</v>
      </c>
      <c r="I308" s="118">
        <v>1</v>
      </c>
      <c r="J308" s="130" t="s">
        <v>108</v>
      </c>
      <c r="K308" s="130" t="s">
        <v>95</v>
      </c>
      <c r="L308" s="117" t="s">
        <v>175</v>
      </c>
      <c r="M308" s="170">
        <v>110000000</v>
      </c>
      <c r="N308" s="170">
        <v>110000000</v>
      </c>
      <c r="O308" s="130" t="s">
        <v>63</v>
      </c>
      <c r="P308" s="130" t="s">
        <v>64</v>
      </c>
      <c r="Q308" s="132" t="s">
        <v>194</v>
      </c>
      <c r="R308" s="91"/>
      <c r="X308" s="196"/>
      <c r="Y308" s="196"/>
      <c r="Z308" s="196"/>
    </row>
    <row r="309" spans="1:33" s="90" customFormat="1" ht="239.1" customHeight="1" x14ac:dyDescent="0.35">
      <c r="A309" s="116">
        <v>280</v>
      </c>
      <c r="B309" s="130" t="s">
        <v>181</v>
      </c>
      <c r="C309" s="139" t="s">
        <v>127</v>
      </c>
      <c r="D309" s="140">
        <v>80101706</v>
      </c>
      <c r="E309" s="141" t="s">
        <v>1425</v>
      </c>
      <c r="F309" s="140" t="s">
        <v>59</v>
      </c>
      <c r="G309" s="117">
        <v>1</v>
      </c>
      <c r="H309" s="117" t="s">
        <v>70</v>
      </c>
      <c r="I309" s="118">
        <v>6</v>
      </c>
      <c r="J309" s="119" t="s">
        <v>87</v>
      </c>
      <c r="K309" s="117" t="s">
        <v>95</v>
      </c>
      <c r="L309" s="117" t="s">
        <v>175</v>
      </c>
      <c r="M309" s="120">
        <v>17445120</v>
      </c>
      <c r="N309" s="120">
        <v>17445120</v>
      </c>
      <c r="O309" s="117" t="s">
        <v>63</v>
      </c>
      <c r="P309" s="117" t="s">
        <v>64</v>
      </c>
      <c r="Q309" s="142" t="s">
        <v>1426</v>
      </c>
      <c r="R309" s="91"/>
      <c r="S309" s="122" t="s">
        <v>1460</v>
      </c>
      <c r="T309" s="125" t="s">
        <v>902</v>
      </c>
      <c r="U309" s="124">
        <v>44368</v>
      </c>
      <c r="V309" s="125" t="s">
        <v>1461</v>
      </c>
      <c r="W309" s="126" t="s">
        <v>502</v>
      </c>
      <c r="X309" s="185">
        <v>17400000</v>
      </c>
      <c r="Y309" s="186">
        <v>0</v>
      </c>
      <c r="Z309" s="185">
        <v>17400000</v>
      </c>
      <c r="AA309" s="125" t="s">
        <v>1462</v>
      </c>
      <c r="AB309" s="126">
        <v>30821</v>
      </c>
      <c r="AC309" s="125" t="s">
        <v>1463</v>
      </c>
      <c r="AD309" s="255">
        <v>44369</v>
      </c>
      <c r="AE309" s="255">
        <v>44551</v>
      </c>
      <c r="AF309" s="125" t="s">
        <v>1464</v>
      </c>
      <c r="AG309" s="125" t="s">
        <v>127</v>
      </c>
    </row>
    <row r="310" spans="1:33" s="90" customFormat="1" ht="239.1" customHeight="1" x14ac:dyDescent="0.9">
      <c r="A310" s="116">
        <v>281</v>
      </c>
      <c r="B310" s="130"/>
      <c r="C310" s="117" t="s">
        <v>118</v>
      </c>
      <c r="D310" s="131" t="s">
        <v>102</v>
      </c>
      <c r="E310" s="132" t="s">
        <v>1431</v>
      </c>
      <c r="F310" s="130" t="s">
        <v>59</v>
      </c>
      <c r="G310" s="117">
        <v>1</v>
      </c>
      <c r="H310" s="117" t="s">
        <v>99</v>
      </c>
      <c r="I310" s="118">
        <v>3</v>
      </c>
      <c r="J310" s="117" t="s">
        <v>78</v>
      </c>
      <c r="K310" s="117" t="s">
        <v>61</v>
      </c>
      <c r="L310" s="117" t="s">
        <v>103</v>
      </c>
      <c r="M310" s="120">
        <v>1000000</v>
      </c>
      <c r="N310" s="120">
        <v>1000000</v>
      </c>
      <c r="O310" s="117" t="s">
        <v>63</v>
      </c>
      <c r="P310" s="117" t="s">
        <v>64</v>
      </c>
      <c r="Q310" s="119" t="s">
        <v>65</v>
      </c>
      <c r="R310" s="91"/>
      <c r="X310" s="196"/>
      <c r="Y310" s="196"/>
      <c r="Z310" s="196"/>
    </row>
    <row r="311" spans="1:33" ht="138.75" x14ac:dyDescent="0.9">
      <c r="A311" s="174">
        <v>282</v>
      </c>
      <c r="B311" s="130" t="s">
        <v>197</v>
      </c>
      <c r="C311" s="117" t="s">
        <v>113</v>
      </c>
      <c r="D311" s="131">
        <v>80101706</v>
      </c>
      <c r="E311" s="132" t="s">
        <v>1432</v>
      </c>
      <c r="F311" s="130" t="s">
        <v>59</v>
      </c>
      <c r="G311" s="117">
        <v>1</v>
      </c>
      <c r="H311" s="117" t="s">
        <v>99</v>
      </c>
      <c r="I311" s="118">
        <v>2.5</v>
      </c>
      <c r="J311" s="117" t="s">
        <v>87</v>
      </c>
      <c r="K311" s="117" t="s">
        <v>95</v>
      </c>
      <c r="L311" s="117" t="s">
        <v>159</v>
      </c>
      <c r="M311" s="120">
        <v>22715000</v>
      </c>
      <c r="N311" s="240">
        <v>22715000</v>
      </c>
      <c r="O311" s="117" t="s">
        <v>63</v>
      </c>
      <c r="P311" s="117" t="s">
        <v>64</v>
      </c>
      <c r="Q311" s="119" t="s">
        <v>160</v>
      </c>
      <c r="S311" s="25"/>
      <c r="T311" s="25"/>
      <c r="U311" s="25"/>
      <c r="V311" s="25"/>
      <c r="W311" s="25"/>
      <c r="X311" s="197"/>
      <c r="Y311" s="197"/>
      <c r="Z311" s="197"/>
      <c r="AA311" s="25"/>
      <c r="AB311" s="25"/>
      <c r="AC311" s="25"/>
      <c r="AD311" s="25"/>
      <c r="AE311" s="25"/>
      <c r="AF311" s="25"/>
      <c r="AG311" s="25"/>
    </row>
    <row r="312" spans="1:33" ht="337.5" x14ac:dyDescent="0.35">
      <c r="A312" s="116">
        <v>283</v>
      </c>
      <c r="B312" s="130" t="s">
        <v>198</v>
      </c>
      <c r="C312" s="139" t="s">
        <v>113</v>
      </c>
      <c r="D312" s="140">
        <v>80101706</v>
      </c>
      <c r="E312" s="141" t="s">
        <v>1428</v>
      </c>
      <c r="F312" s="140" t="s">
        <v>59</v>
      </c>
      <c r="G312" s="117">
        <v>1</v>
      </c>
      <c r="H312" s="117" t="s">
        <v>70</v>
      </c>
      <c r="I312" s="118">
        <v>6</v>
      </c>
      <c r="J312" s="119" t="s">
        <v>87</v>
      </c>
      <c r="K312" s="117" t="s">
        <v>95</v>
      </c>
      <c r="L312" s="117" t="s">
        <v>159</v>
      </c>
      <c r="M312" s="120">
        <v>42491328</v>
      </c>
      <c r="N312" s="240">
        <v>42491328</v>
      </c>
      <c r="O312" s="117" t="s">
        <v>63</v>
      </c>
      <c r="P312" s="117" t="s">
        <v>64</v>
      </c>
      <c r="Q312" s="142" t="s">
        <v>160</v>
      </c>
      <c r="S312" s="122" t="s">
        <v>1465</v>
      </c>
      <c r="T312" s="125" t="s">
        <v>1466</v>
      </c>
      <c r="U312" s="124">
        <v>44365</v>
      </c>
      <c r="V312" s="125" t="s">
        <v>1296</v>
      </c>
      <c r="W312" s="126" t="s">
        <v>502</v>
      </c>
      <c r="X312" s="185">
        <v>41120640</v>
      </c>
      <c r="Y312" s="186">
        <v>0</v>
      </c>
      <c r="Z312" s="185">
        <v>41120640</v>
      </c>
      <c r="AA312" s="125" t="s">
        <v>1467</v>
      </c>
      <c r="AB312" s="257" t="s">
        <v>1549</v>
      </c>
      <c r="AC312" s="125" t="s">
        <v>1468</v>
      </c>
      <c r="AD312" s="127">
        <v>44368</v>
      </c>
      <c r="AE312" s="127">
        <v>44550</v>
      </c>
      <c r="AF312" s="125" t="s">
        <v>624</v>
      </c>
      <c r="AG312" s="125" t="s">
        <v>113</v>
      </c>
    </row>
    <row r="313" spans="1:33" ht="318.75" x14ac:dyDescent="0.35">
      <c r="A313" s="116">
        <v>284</v>
      </c>
      <c r="B313" s="130" t="s">
        <v>192</v>
      </c>
      <c r="C313" s="117" t="s">
        <v>164</v>
      </c>
      <c r="D313" s="131">
        <v>80101706</v>
      </c>
      <c r="E313" s="132" t="s">
        <v>1550</v>
      </c>
      <c r="F313" s="130" t="s">
        <v>59</v>
      </c>
      <c r="G313" s="117">
        <v>1</v>
      </c>
      <c r="H313" s="117" t="s">
        <v>81</v>
      </c>
      <c r="I313" s="118">
        <v>3</v>
      </c>
      <c r="J313" s="117" t="s">
        <v>87</v>
      </c>
      <c r="K313" s="117" t="s">
        <v>95</v>
      </c>
      <c r="L313" s="117" t="s">
        <v>193</v>
      </c>
      <c r="M313" s="120">
        <v>27326535</v>
      </c>
      <c r="N313" s="120">
        <v>27326535</v>
      </c>
      <c r="O313" s="240" t="s">
        <v>63</v>
      </c>
      <c r="P313" s="117" t="s">
        <v>64</v>
      </c>
      <c r="Q313" s="117" t="s">
        <v>194</v>
      </c>
      <c r="S313" s="122" t="s">
        <v>1710</v>
      </c>
      <c r="T313" s="125" t="s">
        <v>1711</v>
      </c>
      <c r="U313" s="124">
        <v>44470</v>
      </c>
      <c r="V313" s="125" t="s">
        <v>1712</v>
      </c>
      <c r="W313" s="126" t="s">
        <v>502</v>
      </c>
      <c r="X313" s="185">
        <v>23682997</v>
      </c>
      <c r="Y313" s="186">
        <v>0</v>
      </c>
      <c r="Z313" s="185">
        <v>23682997</v>
      </c>
      <c r="AA313" s="125" t="s">
        <v>1713</v>
      </c>
      <c r="AB313" s="261" t="s">
        <v>1612</v>
      </c>
      <c r="AC313" s="125" t="s">
        <v>1714</v>
      </c>
      <c r="AD313" s="127" t="s">
        <v>1614</v>
      </c>
      <c r="AE313" s="127">
        <v>44551</v>
      </c>
      <c r="AF313" s="125" t="s">
        <v>607</v>
      </c>
      <c r="AG313" s="125" t="s">
        <v>597</v>
      </c>
    </row>
    <row r="314" spans="1:33" ht="272.45" customHeight="1" x14ac:dyDescent="0.35">
      <c r="A314" s="116">
        <v>285</v>
      </c>
      <c r="B314" s="130"/>
      <c r="C314" s="139" t="s">
        <v>109</v>
      </c>
      <c r="D314" s="140" t="s">
        <v>1491</v>
      </c>
      <c r="E314" s="141" t="s">
        <v>1492</v>
      </c>
      <c r="F314" s="176" t="s">
        <v>59</v>
      </c>
      <c r="G314" s="176">
        <v>1</v>
      </c>
      <c r="H314" s="117" t="s">
        <v>72</v>
      </c>
      <c r="I314" s="118">
        <v>4</v>
      </c>
      <c r="J314" s="119" t="s">
        <v>78</v>
      </c>
      <c r="K314" s="117" t="s">
        <v>95</v>
      </c>
      <c r="L314" s="117" t="s">
        <v>175</v>
      </c>
      <c r="M314" s="120">
        <v>24500000</v>
      </c>
      <c r="N314" s="120">
        <v>24500000</v>
      </c>
      <c r="O314" s="117" t="s">
        <v>63</v>
      </c>
      <c r="P314" s="117" t="s">
        <v>64</v>
      </c>
      <c r="Q314" s="142" t="s">
        <v>1248</v>
      </c>
      <c r="R314" s="96"/>
      <c r="S314" s="130" t="s">
        <v>1637</v>
      </c>
      <c r="T314" s="251" t="s">
        <v>1638</v>
      </c>
      <c r="U314" s="252">
        <v>44447</v>
      </c>
      <c r="V314" s="125" t="s">
        <v>1639</v>
      </c>
      <c r="W314" s="126" t="s">
        <v>1237</v>
      </c>
      <c r="X314" s="254">
        <v>8275855</v>
      </c>
      <c r="Y314" s="186">
        <v>0</v>
      </c>
      <c r="Z314" s="254">
        <v>8275855</v>
      </c>
      <c r="AA314" s="125" t="s">
        <v>1640</v>
      </c>
      <c r="AB314" s="253">
        <v>32521</v>
      </c>
      <c r="AC314" s="125" t="s">
        <v>1641</v>
      </c>
      <c r="AD314" s="255">
        <v>44448</v>
      </c>
      <c r="AE314" s="127">
        <v>44554</v>
      </c>
      <c r="AF314" s="125" t="s">
        <v>796</v>
      </c>
      <c r="AG314" s="125" t="s">
        <v>109</v>
      </c>
    </row>
    <row r="315" spans="1:33" ht="201.75" customHeight="1" x14ac:dyDescent="0.35">
      <c r="A315" s="116">
        <v>286</v>
      </c>
      <c r="B315" s="130" t="s">
        <v>1551</v>
      </c>
      <c r="C315" s="139" t="s">
        <v>566</v>
      </c>
      <c r="D315" s="140">
        <v>80101706</v>
      </c>
      <c r="E315" s="141" t="s">
        <v>1493</v>
      </c>
      <c r="F315" s="176" t="s">
        <v>59</v>
      </c>
      <c r="G315" s="176">
        <v>1</v>
      </c>
      <c r="H315" s="117" t="s">
        <v>72</v>
      </c>
      <c r="I315" s="118">
        <v>4</v>
      </c>
      <c r="J315" s="119" t="s">
        <v>87</v>
      </c>
      <c r="K315" s="117" t="s">
        <v>95</v>
      </c>
      <c r="L315" s="117" t="s">
        <v>175</v>
      </c>
      <c r="M315" s="120">
        <v>36667000</v>
      </c>
      <c r="N315" s="120">
        <v>36667000</v>
      </c>
      <c r="O315" s="117" t="s">
        <v>63</v>
      </c>
      <c r="P315" s="117" t="s">
        <v>64</v>
      </c>
      <c r="Q315" s="142" t="s">
        <v>1500</v>
      </c>
      <c r="R315" s="96"/>
      <c r="S315" s="130" t="s">
        <v>1642</v>
      </c>
      <c r="T315" s="251" t="s">
        <v>1643</v>
      </c>
      <c r="U315" s="252">
        <v>44439</v>
      </c>
      <c r="V315" s="125" t="s">
        <v>1644</v>
      </c>
      <c r="W315" s="126" t="s">
        <v>502</v>
      </c>
      <c r="X315" s="254">
        <v>32266666</v>
      </c>
      <c r="Y315" s="186">
        <v>0</v>
      </c>
      <c r="Z315" s="254">
        <v>32266666</v>
      </c>
      <c r="AA315" s="125" t="s">
        <v>1645</v>
      </c>
      <c r="AB315" s="253">
        <v>33821</v>
      </c>
      <c r="AC315" s="125" t="s">
        <v>1646</v>
      </c>
      <c r="AD315" s="255">
        <v>44440</v>
      </c>
      <c r="AE315" s="127">
        <v>44550</v>
      </c>
      <c r="AF315" s="125" t="s">
        <v>565</v>
      </c>
      <c r="AG315" s="125" t="s">
        <v>566</v>
      </c>
    </row>
    <row r="316" spans="1:33" ht="375" x14ac:dyDescent="0.35">
      <c r="A316" s="178">
        <v>287</v>
      </c>
      <c r="B316" s="130"/>
      <c r="C316" s="139" t="s">
        <v>566</v>
      </c>
      <c r="D316" s="140">
        <v>80101706</v>
      </c>
      <c r="E316" s="141" t="s">
        <v>1502</v>
      </c>
      <c r="F316" s="176" t="s">
        <v>59</v>
      </c>
      <c r="G316" s="176">
        <v>1</v>
      </c>
      <c r="H316" s="117" t="s">
        <v>161</v>
      </c>
      <c r="I316" s="118">
        <v>5</v>
      </c>
      <c r="J316" s="119" t="s">
        <v>87</v>
      </c>
      <c r="K316" s="117" t="s">
        <v>95</v>
      </c>
      <c r="L316" s="117" t="s">
        <v>175</v>
      </c>
      <c r="M316" s="120">
        <v>10000000</v>
      </c>
      <c r="N316" s="240">
        <v>10000000</v>
      </c>
      <c r="O316" s="117" t="s">
        <v>63</v>
      </c>
      <c r="P316" s="117" t="s">
        <v>64</v>
      </c>
      <c r="Q316" s="142" t="s">
        <v>1500</v>
      </c>
      <c r="R316" s="96"/>
      <c r="S316" s="130" t="s">
        <v>1552</v>
      </c>
      <c r="T316" s="251" t="s">
        <v>1553</v>
      </c>
      <c r="U316" s="252">
        <v>44399</v>
      </c>
      <c r="V316" s="125" t="s">
        <v>1554</v>
      </c>
      <c r="W316" s="126" t="s">
        <v>494</v>
      </c>
      <c r="X316" s="254">
        <v>10000000</v>
      </c>
      <c r="Y316" s="186">
        <v>0</v>
      </c>
      <c r="Z316" s="254">
        <v>10000000</v>
      </c>
      <c r="AA316" s="125" t="s">
        <v>1555</v>
      </c>
      <c r="AB316" s="253">
        <v>32421</v>
      </c>
      <c r="AC316" s="125" t="s">
        <v>1556</v>
      </c>
      <c r="AD316" s="255">
        <v>44400</v>
      </c>
      <c r="AE316" s="127">
        <v>44552</v>
      </c>
      <c r="AF316" s="125" t="s">
        <v>565</v>
      </c>
      <c r="AG316" s="125" t="s">
        <v>566</v>
      </c>
    </row>
    <row r="317" spans="1:33" ht="272.45" customHeight="1" x14ac:dyDescent="0.35">
      <c r="A317" s="116">
        <v>288</v>
      </c>
      <c r="B317" s="130"/>
      <c r="C317" s="139" t="s">
        <v>164</v>
      </c>
      <c r="D317" s="140">
        <v>80101706</v>
      </c>
      <c r="E317" s="141" t="s">
        <v>1494</v>
      </c>
      <c r="F317" s="176" t="s">
        <v>59</v>
      </c>
      <c r="G317" s="176">
        <v>1</v>
      </c>
      <c r="H317" s="117" t="s">
        <v>81</v>
      </c>
      <c r="I317" s="118">
        <v>3.5</v>
      </c>
      <c r="J317" s="119" t="s">
        <v>87</v>
      </c>
      <c r="K317" s="117" t="s">
        <v>95</v>
      </c>
      <c r="L317" s="117" t="s">
        <v>175</v>
      </c>
      <c r="M317" s="120">
        <v>24500000</v>
      </c>
      <c r="N317" s="120">
        <v>24500000</v>
      </c>
      <c r="O317" s="117" t="s">
        <v>63</v>
      </c>
      <c r="P317" s="117" t="s">
        <v>64</v>
      </c>
      <c r="Q317" s="142" t="s">
        <v>1501</v>
      </c>
      <c r="R317" s="96"/>
      <c r="S317" s="130" t="s">
        <v>1647</v>
      </c>
      <c r="T317" s="251" t="s">
        <v>1648</v>
      </c>
      <c r="U317" s="252">
        <v>44459</v>
      </c>
      <c r="V317" s="125" t="s">
        <v>1649</v>
      </c>
      <c r="W317" s="126" t="s">
        <v>502</v>
      </c>
      <c r="X317" s="254">
        <v>22500000</v>
      </c>
      <c r="Y317" s="186">
        <v>0</v>
      </c>
      <c r="Z317" s="254">
        <v>22500000</v>
      </c>
      <c r="AA317" s="125" t="s">
        <v>1650</v>
      </c>
      <c r="AB317" s="261" t="s">
        <v>1612</v>
      </c>
      <c r="AC317" s="125" t="s">
        <v>496</v>
      </c>
      <c r="AD317" s="255" t="s">
        <v>1614</v>
      </c>
      <c r="AE317" s="127">
        <v>44550</v>
      </c>
      <c r="AF317" s="125" t="s">
        <v>1508</v>
      </c>
      <c r="AG317" s="125" t="s">
        <v>597</v>
      </c>
    </row>
    <row r="318" spans="1:33" ht="272.45" customHeight="1" x14ac:dyDescent="0.35">
      <c r="A318" s="116">
        <v>289</v>
      </c>
      <c r="B318" s="130"/>
      <c r="C318" s="139" t="s">
        <v>164</v>
      </c>
      <c r="D318" s="140">
        <v>80101706</v>
      </c>
      <c r="E318" s="141" t="s">
        <v>1495</v>
      </c>
      <c r="F318" s="176" t="s">
        <v>59</v>
      </c>
      <c r="G318" s="176">
        <v>1</v>
      </c>
      <c r="H318" s="117" t="s">
        <v>81</v>
      </c>
      <c r="I318" s="118">
        <v>3.5</v>
      </c>
      <c r="J318" s="119" t="s">
        <v>87</v>
      </c>
      <c r="K318" s="117" t="s">
        <v>95</v>
      </c>
      <c r="L318" s="117" t="s">
        <v>175</v>
      </c>
      <c r="M318" s="120">
        <v>24500000</v>
      </c>
      <c r="N318" s="120">
        <v>24500000</v>
      </c>
      <c r="O318" s="117" t="s">
        <v>63</v>
      </c>
      <c r="P318" s="117" t="s">
        <v>64</v>
      </c>
      <c r="Q318" s="142" t="s">
        <v>1501</v>
      </c>
      <c r="R318" s="96"/>
      <c r="S318" s="130" t="s">
        <v>1715</v>
      </c>
      <c r="T318" s="251" t="s">
        <v>1716</v>
      </c>
      <c r="U318" s="252">
        <v>44462</v>
      </c>
      <c r="V318" s="125" t="s">
        <v>1717</v>
      </c>
      <c r="W318" s="126" t="s">
        <v>502</v>
      </c>
      <c r="X318" s="254">
        <v>10750299</v>
      </c>
      <c r="Y318" s="186">
        <v>0</v>
      </c>
      <c r="Z318" s="254">
        <v>10750299</v>
      </c>
      <c r="AA318" s="125" t="s">
        <v>1718</v>
      </c>
      <c r="AB318" s="261" t="s">
        <v>1719</v>
      </c>
      <c r="AC318" s="125" t="s">
        <v>1720</v>
      </c>
      <c r="AD318" s="255">
        <v>44463</v>
      </c>
      <c r="AE318" s="127">
        <v>44550</v>
      </c>
      <c r="AF318" s="125" t="s">
        <v>1508</v>
      </c>
      <c r="AG318" s="125" t="s">
        <v>597</v>
      </c>
    </row>
    <row r="319" spans="1:33" ht="272.45" customHeight="1" x14ac:dyDescent="0.35">
      <c r="A319" s="178">
        <v>290</v>
      </c>
      <c r="B319" s="130"/>
      <c r="C319" s="139" t="s">
        <v>164</v>
      </c>
      <c r="D319" s="140">
        <v>80101706</v>
      </c>
      <c r="E319" s="141" t="s">
        <v>1496</v>
      </c>
      <c r="F319" s="176" t="s">
        <v>59</v>
      </c>
      <c r="G319" s="176">
        <v>1</v>
      </c>
      <c r="H319" s="117" t="s">
        <v>81</v>
      </c>
      <c r="I319" s="238">
        <v>2.5</v>
      </c>
      <c r="J319" s="119" t="s">
        <v>87</v>
      </c>
      <c r="K319" s="117" t="s">
        <v>95</v>
      </c>
      <c r="L319" s="117" t="s">
        <v>175</v>
      </c>
      <c r="M319" s="120">
        <v>15000000</v>
      </c>
      <c r="N319" s="120">
        <v>15000000</v>
      </c>
      <c r="O319" s="117" t="s">
        <v>63</v>
      </c>
      <c r="P319" s="117" t="s">
        <v>64</v>
      </c>
      <c r="Q319" s="142" t="s">
        <v>1501</v>
      </c>
      <c r="R319" s="96"/>
      <c r="S319" s="130" t="s">
        <v>1651</v>
      </c>
      <c r="T319" s="251" t="s">
        <v>1652</v>
      </c>
      <c r="U319" s="252">
        <v>44459</v>
      </c>
      <c r="V319" s="125" t="s">
        <v>1653</v>
      </c>
      <c r="W319" s="126" t="s">
        <v>502</v>
      </c>
      <c r="X319" s="254">
        <v>14000000</v>
      </c>
      <c r="Y319" s="186">
        <v>0</v>
      </c>
      <c r="Z319" s="254">
        <v>14000000</v>
      </c>
      <c r="AA319" s="125" t="s">
        <v>1654</v>
      </c>
      <c r="AB319" s="261" t="s">
        <v>1612</v>
      </c>
      <c r="AC319" s="125" t="s">
        <v>1655</v>
      </c>
      <c r="AD319" s="255" t="s">
        <v>1614</v>
      </c>
      <c r="AE319" s="127">
        <v>44530</v>
      </c>
      <c r="AF319" s="125" t="s">
        <v>1508</v>
      </c>
      <c r="AG319" s="125" t="s">
        <v>597</v>
      </c>
    </row>
    <row r="320" spans="1:33" ht="272.45" customHeight="1" x14ac:dyDescent="0.35">
      <c r="A320" s="178">
        <v>291</v>
      </c>
      <c r="B320" s="130"/>
      <c r="C320" s="139" t="s">
        <v>164</v>
      </c>
      <c r="D320" s="140">
        <v>80101706</v>
      </c>
      <c r="E320" s="141" t="s">
        <v>1497</v>
      </c>
      <c r="F320" s="176" t="s">
        <v>59</v>
      </c>
      <c r="G320" s="176">
        <v>1</v>
      </c>
      <c r="H320" s="117" t="s">
        <v>81</v>
      </c>
      <c r="I320" s="118">
        <v>3.5</v>
      </c>
      <c r="J320" s="119" t="s">
        <v>87</v>
      </c>
      <c r="K320" s="117" t="s">
        <v>95</v>
      </c>
      <c r="L320" s="117" t="s">
        <v>175</v>
      </c>
      <c r="M320" s="120">
        <v>21233333</v>
      </c>
      <c r="N320" s="120">
        <v>21233333</v>
      </c>
      <c r="O320" s="117" t="s">
        <v>63</v>
      </c>
      <c r="P320" s="117" t="s">
        <v>64</v>
      </c>
      <c r="Q320" s="142" t="s">
        <v>1501</v>
      </c>
      <c r="R320" s="96"/>
      <c r="S320" s="130" t="s">
        <v>1721</v>
      </c>
      <c r="T320" s="251" t="s">
        <v>1722</v>
      </c>
      <c r="U320" s="252">
        <v>44469</v>
      </c>
      <c r="V320" s="125" t="s">
        <v>1723</v>
      </c>
      <c r="W320" s="126" t="s">
        <v>502</v>
      </c>
      <c r="X320" s="254">
        <v>17066666</v>
      </c>
      <c r="Y320" s="186">
        <v>0</v>
      </c>
      <c r="Z320" s="254">
        <v>17066666</v>
      </c>
      <c r="AA320" s="125" t="s">
        <v>1724</v>
      </c>
      <c r="AB320" s="261" t="s">
        <v>1612</v>
      </c>
      <c r="AC320" s="125" t="s">
        <v>1720</v>
      </c>
      <c r="AD320" s="255" t="s">
        <v>1614</v>
      </c>
      <c r="AE320" s="127">
        <v>44550</v>
      </c>
      <c r="AF320" s="125" t="s">
        <v>1508</v>
      </c>
      <c r="AG320" s="125" t="s">
        <v>597</v>
      </c>
    </row>
    <row r="321" spans="1:33" ht="272.45" customHeight="1" x14ac:dyDescent="0.9">
      <c r="A321" s="178">
        <v>292</v>
      </c>
      <c r="B321" s="130"/>
      <c r="C321" s="139" t="s">
        <v>109</v>
      </c>
      <c r="D321" s="140">
        <v>80101706</v>
      </c>
      <c r="E321" s="141" t="s">
        <v>1498</v>
      </c>
      <c r="F321" s="176" t="s">
        <v>59</v>
      </c>
      <c r="G321" s="176">
        <v>1</v>
      </c>
      <c r="H321" s="117" t="s">
        <v>81</v>
      </c>
      <c r="I321" s="118">
        <v>3.5</v>
      </c>
      <c r="J321" s="119" t="s">
        <v>87</v>
      </c>
      <c r="K321" s="117" t="s">
        <v>95</v>
      </c>
      <c r="L321" s="117" t="s">
        <v>175</v>
      </c>
      <c r="M321" s="120">
        <v>17666667</v>
      </c>
      <c r="N321" s="120">
        <v>17666667</v>
      </c>
      <c r="O321" s="117" t="s">
        <v>63</v>
      </c>
      <c r="P321" s="117" t="s">
        <v>64</v>
      </c>
      <c r="Q321" s="142" t="s">
        <v>1248</v>
      </c>
      <c r="R321" s="96"/>
      <c r="S321" s="177"/>
      <c r="T321" s="25"/>
      <c r="U321" s="25"/>
      <c r="V321" s="25"/>
      <c r="W321" s="25"/>
      <c r="X321" s="198"/>
      <c r="Y321" s="198"/>
      <c r="Z321" s="197"/>
      <c r="AA321" s="175"/>
      <c r="AB321" s="175"/>
      <c r="AC321" s="25"/>
      <c r="AD321" s="25"/>
      <c r="AE321" s="25"/>
      <c r="AF321" s="25"/>
      <c r="AG321" s="25"/>
    </row>
    <row r="322" spans="1:33" ht="272.45" customHeight="1" x14ac:dyDescent="0.9">
      <c r="A322" s="178">
        <v>293</v>
      </c>
      <c r="B322" s="130"/>
      <c r="C322" s="139" t="s">
        <v>109</v>
      </c>
      <c r="D322" s="140">
        <v>80101706</v>
      </c>
      <c r="E322" s="141" t="s">
        <v>1499</v>
      </c>
      <c r="F322" s="176" t="s">
        <v>59</v>
      </c>
      <c r="G322" s="176">
        <v>1</v>
      </c>
      <c r="H322" s="117" t="s">
        <v>81</v>
      </c>
      <c r="I322" s="118">
        <v>3.5</v>
      </c>
      <c r="J322" s="119" t="s">
        <v>87</v>
      </c>
      <c r="K322" s="117" t="s">
        <v>95</v>
      </c>
      <c r="L322" s="117" t="s">
        <v>175</v>
      </c>
      <c r="M322" s="120">
        <v>17666667</v>
      </c>
      <c r="N322" s="120">
        <v>17666667</v>
      </c>
      <c r="O322" s="117" t="s">
        <v>63</v>
      </c>
      <c r="P322" s="117" t="s">
        <v>64</v>
      </c>
      <c r="Q322" s="142" t="s">
        <v>1248</v>
      </c>
      <c r="R322" s="96"/>
      <c r="S322" s="177"/>
      <c r="T322" s="25"/>
      <c r="U322" s="25"/>
      <c r="V322" s="25"/>
      <c r="W322" s="25"/>
      <c r="X322" s="198"/>
      <c r="Y322" s="198"/>
      <c r="Z322" s="197"/>
      <c r="AA322" s="175"/>
      <c r="AB322" s="175"/>
      <c r="AC322" s="25"/>
      <c r="AD322" s="25"/>
      <c r="AE322" s="25"/>
      <c r="AF322" s="25"/>
      <c r="AG322" s="25"/>
    </row>
    <row r="323" spans="1:33" ht="272.45" customHeight="1" x14ac:dyDescent="0.35">
      <c r="A323" s="178">
        <v>294</v>
      </c>
      <c r="B323" s="130"/>
      <c r="C323" s="179" t="s">
        <v>111</v>
      </c>
      <c r="D323" s="140">
        <v>80101706</v>
      </c>
      <c r="E323" s="141" t="s">
        <v>1557</v>
      </c>
      <c r="F323" s="176" t="s">
        <v>59</v>
      </c>
      <c r="G323" s="176">
        <v>1</v>
      </c>
      <c r="H323" s="117" t="s">
        <v>72</v>
      </c>
      <c r="I323" s="118">
        <v>4</v>
      </c>
      <c r="J323" s="119" t="s">
        <v>87</v>
      </c>
      <c r="K323" s="117" t="s">
        <v>95</v>
      </c>
      <c r="L323" s="117" t="s">
        <v>175</v>
      </c>
      <c r="M323" s="170">
        <v>28000000</v>
      </c>
      <c r="N323" s="170">
        <v>28000000</v>
      </c>
      <c r="O323" s="117" t="s">
        <v>63</v>
      </c>
      <c r="P323" s="117" t="s">
        <v>64</v>
      </c>
      <c r="Q323" s="242" t="s">
        <v>1558</v>
      </c>
      <c r="R323" s="96"/>
      <c r="S323" s="130" t="s">
        <v>1656</v>
      </c>
      <c r="T323" s="251" t="s">
        <v>1657</v>
      </c>
      <c r="U323" s="252">
        <v>44434</v>
      </c>
      <c r="V323" s="125" t="s">
        <v>1658</v>
      </c>
      <c r="W323" s="126" t="s">
        <v>502</v>
      </c>
      <c r="X323" s="254">
        <v>28000000</v>
      </c>
      <c r="Y323" s="186">
        <v>0</v>
      </c>
      <c r="Z323" s="254">
        <v>28000000</v>
      </c>
      <c r="AA323" s="125" t="s">
        <v>1659</v>
      </c>
      <c r="AB323" s="253">
        <v>35021</v>
      </c>
      <c r="AC323" s="125" t="s">
        <v>1660</v>
      </c>
      <c r="AD323" s="255">
        <v>44435</v>
      </c>
      <c r="AE323" s="127">
        <v>44548</v>
      </c>
      <c r="AF323" s="125" t="s">
        <v>1661</v>
      </c>
      <c r="AG323" s="125" t="s">
        <v>111</v>
      </c>
    </row>
    <row r="324" spans="1:33" ht="272.45" customHeight="1" x14ac:dyDescent="0.35">
      <c r="A324" s="180">
        <v>295</v>
      </c>
      <c r="B324" s="243"/>
      <c r="C324" s="244" t="s">
        <v>111</v>
      </c>
      <c r="D324" s="245">
        <v>80101706</v>
      </c>
      <c r="E324" s="246" t="s">
        <v>1559</v>
      </c>
      <c r="F324" s="247" t="s">
        <v>59</v>
      </c>
      <c r="G324" s="247">
        <v>1</v>
      </c>
      <c r="H324" s="248" t="s">
        <v>81</v>
      </c>
      <c r="I324" s="118">
        <v>3.5</v>
      </c>
      <c r="J324" s="249" t="s">
        <v>87</v>
      </c>
      <c r="K324" s="248" t="s">
        <v>95</v>
      </c>
      <c r="L324" s="248" t="s">
        <v>175</v>
      </c>
      <c r="M324" s="170">
        <v>25000000</v>
      </c>
      <c r="N324" s="170">
        <v>25000000</v>
      </c>
      <c r="O324" s="248" t="s">
        <v>63</v>
      </c>
      <c r="P324" s="248" t="s">
        <v>64</v>
      </c>
      <c r="Q324" s="242" t="s">
        <v>1558</v>
      </c>
      <c r="R324" s="96"/>
      <c r="S324" s="130" t="s">
        <v>1725</v>
      </c>
      <c r="T324" s="251" t="s">
        <v>1726</v>
      </c>
      <c r="U324" s="252">
        <v>44462</v>
      </c>
      <c r="V324" s="125" t="s">
        <v>1727</v>
      </c>
      <c r="W324" s="126" t="s">
        <v>502</v>
      </c>
      <c r="X324" s="254">
        <v>21750000</v>
      </c>
      <c r="Y324" s="186">
        <v>0</v>
      </c>
      <c r="Z324" s="254">
        <v>21750000</v>
      </c>
      <c r="AA324" s="125" t="s">
        <v>1728</v>
      </c>
      <c r="AB324" s="261" t="s">
        <v>1612</v>
      </c>
      <c r="AC324" s="125" t="s">
        <v>1720</v>
      </c>
      <c r="AD324" s="255">
        <v>44463</v>
      </c>
      <c r="AE324" s="127">
        <v>44550</v>
      </c>
      <c r="AF324" s="125" t="s">
        <v>1661</v>
      </c>
      <c r="AG324" s="125" t="s">
        <v>111</v>
      </c>
    </row>
    <row r="325" spans="1:33" ht="272.45" customHeight="1" x14ac:dyDescent="0.9">
      <c r="A325" s="178">
        <v>296</v>
      </c>
      <c r="B325" s="130"/>
      <c r="C325" s="179" t="s">
        <v>109</v>
      </c>
      <c r="D325" s="140">
        <v>80101706</v>
      </c>
      <c r="E325" s="141" t="s">
        <v>1560</v>
      </c>
      <c r="F325" s="181" t="s">
        <v>59</v>
      </c>
      <c r="G325" s="181">
        <v>1</v>
      </c>
      <c r="H325" s="130" t="s">
        <v>81</v>
      </c>
      <c r="I325" s="118">
        <v>3.5</v>
      </c>
      <c r="J325" s="132" t="s">
        <v>87</v>
      </c>
      <c r="K325" s="130" t="s">
        <v>95</v>
      </c>
      <c r="L325" s="130" t="s">
        <v>175</v>
      </c>
      <c r="M325" s="170">
        <v>19500000</v>
      </c>
      <c r="N325" s="170">
        <v>19500000</v>
      </c>
      <c r="O325" s="130" t="s">
        <v>63</v>
      </c>
      <c r="P325" s="130" t="s">
        <v>64</v>
      </c>
      <c r="Q325" s="171" t="s">
        <v>1558</v>
      </c>
      <c r="R325" s="96"/>
      <c r="S325" s="177"/>
      <c r="T325" s="25"/>
      <c r="U325" s="25"/>
      <c r="V325" s="25"/>
      <c r="W325" s="25"/>
      <c r="X325" s="198"/>
      <c r="Y325" s="198"/>
      <c r="Z325" s="197"/>
      <c r="AA325" s="175"/>
      <c r="AB325" s="175"/>
      <c r="AC325" s="25"/>
      <c r="AD325" s="25"/>
      <c r="AE325" s="25"/>
      <c r="AF325" s="25"/>
      <c r="AG325" s="25"/>
    </row>
    <row r="326" spans="1:33" s="25" customFormat="1" ht="272.45" customHeight="1" x14ac:dyDescent="0.9">
      <c r="A326" s="178">
        <v>297</v>
      </c>
      <c r="B326" s="130"/>
      <c r="C326" s="179" t="s">
        <v>164</v>
      </c>
      <c r="D326" s="140" t="s">
        <v>1561</v>
      </c>
      <c r="E326" s="141" t="s">
        <v>1562</v>
      </c>
      <c r="F326" s="181" t="s">
        <v>59</v>
      </c>
      <c r="G326" s="181">
        <v>1</v>
      </c>
      <c r="H326" s="130" t="s">
        <v>72</v>
      </c>
      <c r="I326" s="182">
        <v>3</v>
      </c>
      <c r="J326" s="132" t="s">
        <v>1563</v>
      </c>
      <c r="K326" s="130" t="s">
        <v>95</v>
      </c>
      <c r="L326" s="130" t="s">
        <v>193</v>
      </c>
      <c r="M326" s="170">
        <v>24652343</v>
      </c>
      <c r="N326" s="170">
        <v>24652343</v>
      </c>
      <c r="O326" s="130" t="s">
        <v>63</v>
      </c>
      <c r="P326" s="130" t="s">
        <v>64</v>
      </c>
      <c r="Q326" s="171" t="s">
        <v>1501</v>
      </c>
      <c r="R326" s="96"/>
      <c r="S326" s="177"/>
      <c r="X326" s="198"/>
      <c r="Y326" s="198"/>
      <c r="Z326" s="197"/>
      <c r="AA326" s="175"/>
      <c r="AB326" s="175"/>
    </row>
    <row r="327" spans="1:33" ht="272.45" customHeight="1" x14ac:dyDescent="0.9">
      <c r="A327" s="116">
        <v>298</v>
      </c>
      <c r="B327" s="130"/>
      <c r="C327" s="179" t="s">
        <v>164</v>
      </c>
      <c r="D327" s="140" t="s">
        <v>1599</v>
      </c>
      <c r="E327" s="141" t="s">
        <v>1564</v>
      </c>
      <c r="F327" s="181" t="s">
        <v>59</v>
      </c>
      <c r="G327" s="181">
        <v>1</v>
      </c>
      <c r="H327" s="130" t="s">
        <v>99</v>
      </c>
      <c r="I327" s="182">
        <v>2</v>
      </c>
      <c r="J327" s="132" t="s">
        <v>1565</v>
      </c>
      <c r="K327" s="130" t="s">
        <v>95</v>
      </c>
      <c r="L327" s="130" t="s">
        <v>193</v>
      </c>
      <c r="M327" s="170">
        <v>190347250</v>
      </c>
      <c r="N327" s="170">
        <v>190347250</v>
      </c>
      <c r="O327" s="130" t="s">
        <v>63</v>
      </c>
      <c r="P327" s="130" t="s">
        <v>64</v>
      </c>
      <c r="Q327" s="171" t="s">
        <v>1501</v>
      </c>
      <c r="R327" s="96"/>
      <c r="S327" s="177"/>
      <c r="T327" s="25"/>
      <c r="U327" s="25"/>
      <c r="V327" s="25"/>
      <c r="W327" s="25"/>
      <c r="X327" s="198"/>
      <c r="Y327" s="198"/>
      <c r="Z327" s="197"/>
      <c r="AA327" s="175"/>
      <c r="AB327" s="175"/>
      <c r="AC327" s="25"/>
      <c r="AD327" s="25"/>
      <c r="AE327" s="25"/>
      <c r="AF327" s="25"/>
      <c r="AG327" s="25"/>
    </row>
    <row r="328" spans="1:33" ht="272.45" customHeight="1" x14ac:dyDescent="0.9">
      <c r="A328" s="178">
        <v>299</v>
      </c>
      <c r="B328" s="130"/>
      <c r="C328" s="179" t="s">
        <v>164</v>
      </c>
      <c r="D328" s="140">
        <v>39121600</v>
      </c>
      <c r="E328" s="141" t="s">
        <v>1566</v>
      </c>
      <c r="F328" s="181" t="s">
        <v>59</v>
      </c>
      <c r="G328" s="181">
        <v>1</v>
      </c>
      <c r="H328" s="130" t="s">
        <v>1567</v>
      </c>
      <c r="I328" s="182">
        <v>3</v>
      </c>
      <c r="J328" s="132" t="s">
        <v>1568</v>
      </c>
      <c r="K328" s="130" t="s">
        <v>95</v>
      </c>
      <c r="L328" s="130" t="s">
        <v>193</v>
      </c>
      <c r="M328" s="170">
        <v>25000000</v>
      </c>
      <c r="N328" s="170">
        <v>25000000</v>
      </c>
      <c r="O328" s="130" t="s">
        <v>63</v>
      </c>
      <c r="P328" s="130" t="s">
        <v>64</v>
      </c>
      <c r="Q328" s="171" t="s">
        <v>1501</v>
      </c>
      <c r="R328" s="96"/>
      <c r="S328" s="177"/>
      <c r="T328" s="25"/>
      <c r="U328" s="25"/>
      <c r="V328" s="25"/>
      <c r="W328" s="25"/>
      <c r="X328" s="198"/>
      <c r="Y328" s="198"/>
      <c r="Z328" s="197"/>
      <c r="AA328" s="175"/>
      <c r="AB328" s="175"/>
      <c r="AC328" s="25"/>
      <c r="AD328" s="25"/>
      <c r="AE328" s="25"/>
      <c r="AF328" s="25"/>
      <c r="AG328" s="25"/>
    </row>
    <row r="329" spans="1:33" ht="272.45" customHeight="1" x14ac:dyDescent="0.35">
      <c r="A329" s="116">
        <v>300</v>
      </c>
      <c r="B329" s="130"/>
      <c r="C329" s="179" t="s">
        <v>164</v>
      </c>
      <c r="D329" s="181" t="s">
        <v>1569</v>
      </c>
      <c r="E329" s="141" t="s">
        <v>1570</v>
      </c>
      <c r="F329" s="181" t="s">
        <v>59</v>
      </c>
      <c r="G329" s="181">
        <v>1</v>
      </c>
      <c r="H329" s="130" t="s">
        <v>72</v>
      </c>
      <c r="I329" s="182">
        <v>3</v>
      </c>
      <c r="J329" s="132" t="s">
        <v>68</v>
      </c>
      <c r="K329" s="130" t="s">
        <v>95</v>
      </c>
      <c r="L329" s="130" t="s">
        <v>193</v>
      </c>
      <c r="M329" s="170">
        <v>446725683</v>
      </c>
      <c r="N329" s="170">
        <v>446725683</v>
      </c>
      <c r="O329" s="130" t="s">
        <v>63</v>
      </c>
      <c r="P329" s="130" t="s">
        <v>64</v>
      </c>
      <c r="Q329" s="171" t="s">
        <v>1501</v>
      </c>
      <c r="R329" s="96"/>
      <c r="S329" s="130" t="s">
        <v>1744</v>
      </c>
      <c r="T329" s="251" t="s">
        <v>1745</v>
      </c>
      <c r="U329" s="252">
        <v>44462</v>
      </c>
      <c r="V329" s="125" t="s">
        <v>1740</v>
      </c>
      <c r="W329" s="126" t="s">
        <v>962</v>
      </c>
      <c r="X329" s="254">
        <v>20236674</v>
      </c>
      <c r="Y329" s="186">
        <v>0</v>
      </c>
      <c r="Z329" s="254">
        <v>20236674</v>
      </c>
      <c r="AA329" s="125" t="s">
        <v>1741</v>
      </c>
      <c r="AB329" s="253">
        <v>35221</v>
      </c>
      <c r="AC329" s="125" t="s">
        <v>1742</v>
      </c>
      <c r="AD329" s="255">
        <v>44462</v>
      </c>
      <c r="AE329" s="127">
        <v>44550</v>
      </c>
      <c r="AF329" s="125" t="s">
        <v>1743</v>
      </c>
      <c r="AG329" s="125" t="s">
        <v>597</v>
      </c>
    </row>
    <row r="330" spans="1:33" ht="272.45" customHeight="1" x14ac:dyDescent="0.35">
      <c r="A330" s="116">
        <v>300</v>
      </c>
      <c r="B330" s="130"/>
      <c r="C330" s="179" t="s">
        <v>164</v>
      </c>
      <c r="D330" s="181" t="s">
        <v>1569</v>
      </c>
      <c r="E330" s="141" t="s">
        <v>1570</v>
      </c>
      <c r="F330" s="181" t="s">
        <v>59</v>
      </c>
      <c r="G330" s="181">
        <v>1</v>
      </c>
      <c r="H330" s="130" t="s">
        <v>72</v>
      </c>
      <c r="I330" s="182">
        <v>3</v>
      </c>
      <c r="J330" s="132" t="s">
        <v>68</v>
      </c>
      <c r="K330" s="130" t="s">
        <v>95</v>
      </c>
      <c r="L330" s="130" t="s">
        <v>193</v>
      </c>
      <c r="M330" s="170">
        <v>0</v>
      </c>
      <c r="N330" s="170">
        <v>0</v>
      </c>
      <c r="O330" s="130" t="s">
        <v>63</v>
      </c>
      <c r="P330" s="130" t="s">
        <v>64</v>
      </c>
      <c r="Q330" s="171" t="s">
        <v>1501</v>
      </c>
      <c r="R330" s="96"/>
      <c r="S330" s="130" t="s">
        <v>1738</v>
      </c>
      <c r="T330" s="251" t="s">
        <v>1739</v>
      </c>
      <c r="U330" s="252">
        <v>44462</v>
      </c>
      <c r="V330" s="125" t="s">
        <v>1740</v>
      </c>
      <c r="W330" s="126" t="s">
        <v>962</v>
      </c>
      <c r="X330" s="254">
        <v>85211459</v>
      </c>
      <c r="Y330" s="186">
        <v>0</v>
      </c>
      <c r="Z330" s="254">
        <v>85211459</v>
      </c>
      <c r="AA330" s="125" t="s">
        <v>1741</v>
      </c>
      <c r="AB330" s="253">
        <v>35221</v>
      </c>
      <c r="AC330" s="125" t="s">
        <v>1742</v>
      </c>
      <c r="AD330" s="255">
        <v>44462</v>
      </c>
      <c r="AE330" s="127">
        <v>44550</v>
      </c>
      <c r="AF330" s="125" t="s">
        <v>1743</v>
      </c>
      <c r="AG330" s="125" t="s">
        <v>597</v>
      </c>
    </row>
    <row r="331" spans="1:33" ht="272.45" customHeight="1" x14ac:dyDescent="0.35">
      <c r="A331" s="116">
        <v>301</v>
      </c>
      <c r="B331" s="130"/>
      <c r="C331" s="179" t="s">
        <v>164</v>
      </c>
      <c r="D331" s="140" t="s">
        <v>1600</v>
      </c>
      <c r="E331" s="141" t="s">
        <v>1571</v>
      </c>
      <c r="F331" s="181" t="s">
        <v>59</v>
      </c>
      <c r="G331" s="181">
        <v>1</v>
      </c>
      <c r="H331" s="130" t="s">
        <v>81</v>
      </c>
      <c r="I331" s="182">
        <v>3</v>
      </c>
      <c r="J331" s="132" t="s">
        <v>60</v>
      </c>
      <c r="K331" s="130" t="s">
        <v>95</v>
      </c>
      <c r="L331" s="130" t="s">
        <v>193</v>
      </c>
      <c r="M331" s="170">
        <v>25438728</v>
      </c>
      <c r="N331" s="170">
        <v>25438728</v>
      </c>
      <c r="O331" s="130" t="s">
        <v>63</v>
      </c>
      <c r="P331" s="130" t="s">
        <v>64</v>
      </c>
      <c r="Q331" s="171" t="s">
        <v>1501</v>
      </c>
      <c r="R331" s="96"/>
      <c r="S331" s="130" t="s">
        <v>1747</v>
      </c>
      <c r="T331" s="251" t="s">
        <v>1748</v>
      </c>
      <c r="U331" s="252">
        <v>44470</v>
      </c>
      <c r="V331" s="125" t="s">
        <v>1749</v>
      </c>
      <c r="W331" s="126" t="s">
        <v>962</v>
      </c>
      <c r="X331" s="254">
        <v>25392101</v>
      </c>
      <c r="Y331" s="186">
        <v>0</v>
      </c>
      <c r="Z331" s="254">
        <v>25392101</v>
      </c>
      <c r="AA331" s="125" t="s">
        <v>1750</v>
      </c>
      <c r="AB331" s="253">
        <v>35821</v>
      </c>
      <c r="AC331" s="125" t="s">
        <v>1448</v>
      </c>
      <c r="AD331" s="255" t="s">
        <v>1614</v>
      </c>
      <c r="AE331" s="127" t="s">
        <v>1614</v>
      </c>
      <c r="AF331" s="125" t="s">
        <v>1438</v>
      </c>
      <c r="AG331" s="125" t="s">
        <v>498</v>
      </c>
    </row>
    <row r="332" spans="1:33" ht="272.45" customHeight="1" x14ac:dyDescent="0.35">
      <c r="A332" s="178">
        <v>302</v>
      </c>
      <c r="B332" s="130"/>
      <c r="C332" s="179" t="s">
        <v>164</v>
      </c>
      <c r="D332" s="140">
        <v>80101706</v>
      </c>
      <c r="E332" s="141" t="s">
        <v>1572</v>
      </c>
      <c r="F332" s="181" t="s">
        <v>59</v>
      </c>
      <c r="G332" s="181">
        <v>1</v>
      </c>
      <c r="H332" s="130" t="s">
        <v>72</v>
      </c>
      <c r="I332" s="118">
        <v>4</v>
      </c>
      <c r="J332" s="132" t="s">
        <v>87</v>
      </c>
      <c r="K332" s="130" t="s">
        <v>95</v>
      </c>
      <c r="L332" s="130" t="s">
        <v>193</v>
      </c>
      <c r="M332" s="170">
        <v>26920520.833333299</v>
      </c>
      <c r="N332" s="170">
        <v>26920520.833333299</v>
      </c>
      <c r="O332" s="130" t="s">
        <v>63</v>
      </c>
      <c r="P332" s="130" t="s">
        <v>64</v>
      </c>
      <c r="Q332" s="171" t="s">
        <v>1501</v>
      </c>
      <c r="R332" s="96"/>
      <c r="S332" s="130" t="s">
        <v>1662</v>
      </c>
      <c r="T332" s="251" t="s">
        <v>1663</v>
      </c>
      <c r="U332" s="252">
        <v>44440</v>
      </c>
      <c r="V332" s="125" t="s">
        <v>1664</v>
      </c>
      <c r="W332" s="126" t="s">
        <v>502</v>
      </c>
      <c r="X332" s="254">
        <v>23690058</v>
      </c>
      <c r="Y332" s="186">
        <v>0</v>
      </c>
      <c r="Z332" s="254">
        <v>23690058</v>
      </c>
      <c r="AA332" s="125" t="s">
        <v>1665</v>
      </c>
      <c r="AB332" s="253">
        <v>35721</v>
      </c>
      <c r="AC332" s="125" t="s">
        <v>496</v>
      </c>
      <c r="AD332" s="255">
        <v>44440</v>
      </c>
      <c r="AE332" s="127">
        <v>44550</v>
      </c>
      <c r="AF332" s="125" t="s">
        <v>1666</v>
      </c>
      <c r="AG332" s="125" t="s">
        <v>597</v>
      </c>
    </row>
    <row r="333" spans="1:33" ht="272.45" customHeight="1" x14ac:dyDescent="0.35">
      <c r="A333" s="178">
        <v>303</v>
      </c>
      <c r="B333" s="130"/>
      <c r="C333" s="179" t="s">
        <v>164</v>
      </c>
      <c r="D333" s="140">
        <v>80101706</v>
      </c>
      <c r="E333" s="141" t="s">
        <v>1573</v>
      </c>
      <c r="F333" s="181" t="s">
        <v>59</v>
      </c>
      <c r="G333" s="181">
        <v>1</v>
      </c>
      <c r="H333" s="130" t="s">
        <v>72</v>
      </c>
      <c r="I333" s="118">
        <v>4</v>
      </c>
      <c r="J333" s="132" t="s">
        <v>87</v>
      </c>
      <c r="K333" s="130" t="s">
        <v>95</v>
      </c>
      <c r="L333" s="130" t="s">
        <v>175</v>
      </c>
      <c r="M333" s="170">
        <v>38864405.333333336</v>
      </c>
      <c r="N333" s="170">
        <v>38864405.333333336</v>
      </c>
      <c r="O333" s="130" t="s">
        <v>63</v>
      </c>
      <c r="P333" s="130" t="s">
        <v>64</v>
      </c>
      <c r="Q333" s="171" t="s">
        <v>1501</v>
      </c>
      <c r="R333" s="96"/>
      <c r="S333" s="130" t="s">
        <v>1667</v>
      </c>
      <c r="T333" s="251" t="s">
        <v>1668</v>
      </c>
      <c r="U333" s="252">
        <v>44446</v>
      </c>
      <c r="V333" s="125" t="s">
        <v>1669</v>
      </c>
      <c r="W333" s="126" t="s">
        <v>502</v>
      </c>
      <c r="X333" s="254">
        <v>31273701</v>
      </c>
      <c r="Y333" s="186">
        <v>0</v>
      </c>
      <c r="Z333" s="254">
        <v>31273701</v>
      </c>
      <c r="AA333" s="125" t="s">
        <v>1670</v>
      </c>
      <c r="AB333" s="261" t="s">
        <v>1612</v>
      </c>
      <c r="AC333" s="125" t="s">
        <v>496</v>
      </c>
      <c r="AD333" s="255" t="s">
        <v>1614</v>
      </c>
      <c r="AE333" s="127">
        <v>44550</v>
      </c>
      <c r="AF333" s="125" t="s">
        <v>607</v>
      </c>
      <c r="AG333" s="125" t="s">
        <v>597</v>
      </c>
    </row>
    <row r="334" spans="1:33" ht="272.45" customHeight="1" x14ac:dyDescent="0.35">
      <c r="A334" s="178">
        <v>304</v>
      </c>
      <c r="B334" s="130"/>
      <c r="C334" s="179" t="s">
        <v>164</v>
      </c>
      <c r="D334" s="140">
        <v>80101706</v>
      </c>
      <c r="E334" s="141" t="s">
        <v>1574</v>
      </c>
      <c r="F334" s="181" t="s">
        <v>59</v>
      </c>
      <c r="G334" s="181">
        <v>1</v>
      </c>
      <c r="H334" s="130" t="s">
        <v>72</v>
      </c>
      <c r="I334" s="118">
        <v>4</v>
      </c>
      <c r="J334" s="132" t="s">
        <v>87</v>
      </c>
      <c r="K334" s="130" t="s">
        <v>95</v>
      </c>
      <c r="L334" s="130" t="s">
        <v>193</v>
      </c>
      <c r="M334" s="170">
        <v>38864405.333333336</v>
      </c>
      <c r="N334" s="170">
        <v>38864405.333333336</v>
      </c>
      <c r="O334" s="130" t="s">
        <v>63</v>
      </c>
      <c r="P334" s="130" t="s">
        <v>64</v>
      </c>
      <c r="Q334" s="171" t="s">
        <v>1501</v>
      </c>
      <c r="R334" s="96"/>
      <c r="S334" s="130" t="s">
        <v>1671</v>
      </c>
      <c r="T334" s="251" t="s">
        <v>1672</v>
      </c>
      <c r="U334" s="252">
        <v>44439</v>
      </c>
      <c r="V334" s="125" t="s">
        <v>1673</v>
      </c>
      <c r="W334" s="126" t="s">
        <v>502</v>
      </c>
      <c r="X334" s="254">
        <v>33399098</v>
      </c>
      <c r="Y334" s="186">
        <v>0</v>
      </c>
      <c r="Z334" s="254">
        <v>33399098</v>
      </c>
      <c r="AA334" s="125" t="s">
        <v>1674</v>
      </c>
      <c r="AB334" s="253">
        <v>34721</v>
      </c>
      <c r="AC334" s="125" t="s">
        <v>1646</v>
      </c>
      <c r="AD334" s="255">
        <v>44440</v>
      </c>
      <c r="AE334" s="127">
        <v>44550</v>
      </c>
      <c r="AF334" s="125" t="s">
        <v>1346</v>
      </c>
      <c r="AG334" s="125" t="s">
        <v>597</v>
      </c>
    </row>
    <row r="335" spans="1:33" ht="272.45" customHeight="1" x14ac:dyDescent="0.35">
      <c r="A335" s="178">
        <v>305</v>
      </c>
      <c r="B335" s="130"/>
      <c r="C335" s="179" t="s">
        <v>164</v>
      </c>
      <c r="D335" s="140">
        <v>80101706</v>
      </c>
      <c r="E335" s="141" t="s">
        <v>1575</v>
      </c>
      <c r="F335" s="181" t="s">
        <v>59</v>
      </c>
      <c r="G335" s="181">
        <v>1</v>
      </c>
      <c r="H335" s="130" t="s">
        <v>72</v>
      </c>
      <c r="I335" s="118">
        <v>4</v>
      </c>
      <c r="J335" s="132" t="s">
        <v>87</v>
      </c>
      <c r="K335" s="130" t="s">
        <v>95</v>
      </c>
      <c r="L335" s="130" t="s">
        <v>193</v>
      </c>
      <c r="M335" s="170">
        <v>9490145.2799999993</v>
      </c>
      <c r="N335" s="170">
        <v>9490145.2799999993</v>
      </c>
      <c r="O335" s="130" t="s">
        <v>63</v>
      </c>
      <c r="P335" s="130" t="s">
        <v>64</v>
      </c>
      <c r="Q335" s="171" t="s">
        <v>1501</v>
      </c>
      <c r="R335" s="96"/>
      <c r="S335" s="130" t="s">
        <v>1675</v>
      </c>
      <c r="T335" s="251" t="s">
        <v>1676</v>
      </c>
      <c r="U335" s="252">
        <v>44459</v>
      </c>
      <c r="V335" s="125" t="s">
        <v>1677</v>
      </c>
      <c r="W335" s="126" t="s">
        <v>494</v>
      </c>
      <c r="X335" s="254">
        <v>6672758</v>
      </c>
      <c r="Y335" s="186">
        <v>0</v>
      </c>
      <c r="Z335" s="254">
        <v>6672758</v>
      </c>
      <c r="AA335" s="125" t="s">
        <v>1678</v>
      </c>
      <c r="AB335" s="261" t="s">
        <v>1612</v>
      </c>
      <c r="AC335" s="125" t="s">
        <v>496</v>
      </c>
      <c r="AD335" s="255" t="s">
        <v>1614</v>
      </c>
      <c r="AE335" s="127">
        <v>44550</v>
      </c>
      <c r="AF335" s="125" t="s">
        <v>1346</v>
      </c>
      <c r="AG335" s="125" t="s">
        <v>597</v>
      </c>
    </row>
    <row r="336" spans="1:33" ht="272.45" customHeight="1" x14ac:dyDescent="0.9">
      <c r="A336" s="116">
        <v>306</v>
      </c>
      <c r="B336" s="130" t="s">
        <v>207</v>
      </c>
      <c r="C336" s="130" t="s">
        <v>1576</v>
      </c>
      <c r="D336" s="130" t="s">
        <v>121</v>
      </c>
      <c r="E336" s="183" t="s">
        <v>1577</v>
      </c>
      <c r="F336" s="130" t="s">
        <v>59</v>
      </c>
      <c r="G336" s="130">
        <v>1</v>
      </c>
      <c r="H336" s="182" t="s">
        <v>72</v>
      </c>
      <c r="I336" s="130">
        <v>3</v>
      </c>
      <c r="J336" s="183" t="s">
        <v>947</v>
      </c>
      <c r="K336" s="130" t="s">
        <v>95</v>
      </c>
      <c r="L336" s="130" t="s">
        <v>175</v>
      </c>
      <c r="M336" s="184">
        <v>321665383</v>
      </c>
      <c r="N336" s="184">
        <v>321665383</v>
      </c>
      <c r="O336" s="130" t="s">
        <v>63</v>
      </c>
      <c r="P336" s="130" t="s">
        <v>64</v>
      </c>
      <c r="Q336" s="132" t="s">
        <v>65</v>
      </c>
      <c r="R336" s="96"/>
      <c r="S336" s="177"/>
      <c r="T336" s="25"/>
      <c r="U336" s="25"/>
      <c r="V336" s="25"/>
      <c r="W336" s="25"/>
      <c r="X336" s="198"/>
      <c r="Y336" s="198"/>
      <c r="Z336" s="197"/>
      <c r="AA336" s="175"/>
      <c r="AB336" s="175"/>
      <c r="AC336" s="25"/>
      <c r="AD336" s="25"/>
      <c r="AE336" s="25"/>
      <c r="AF336" s="25"/>
      <c r="AG336" s="25"/>
    </row>
    <row r="337" spans="1:33" ht="188.25" customHeight="1" x14ac:dyDescent="0.9">
      <c r="A337" s="116">
        <v>306</v>
      </c>
      <c r="B337" s="130"/>
      <c r="C337" s="130" t="s">
        <v>1576</v>
      </c>
      <c r="D337" s="130" t="s">
        <v>121</v>
      </c>
      <c r="E337" s="183" t="s">
        <v>1577</v>
      </c>
      <c r="F337" s="130" t="s">
        <v>59</v>
      </c>
      <c r="G337" s="130">
        <v>1</v>
      </c>
      <c r="H337" s="182" t="s">
        <v>72</v>
      </c>
      <c r="I337" s="182">
        <v>3</v>
      </c>
      <c r="J337" s="183" t="s">
        <v>947</v>
      </c>
      <c r="K337" s="130" t="s">
        <v>95</v>
      </c>
      <c r="L337" s="117" t="s">
        <v>131</v>
      </c>
      <c r="M337" s="121">
        <f>60160016+1208990</f>
        <v>61369006</v>
      </c>
      <c r="N337" s="121">
        <f>60160016+1208990</f>
        <v>61369006</v>
      </c>
      <c r="O337" s="117" t="s">
        <v>63</v>
      </c>
      <c r="P337" s="117" t="s">
        <v>64</v>
      </c>
      <c r="Q337" s="142" t="s">
        <v>65</v>
      </c>
      <c r="R337" s="96"/>
      <c r="S337" s="177"/>
      <c r="T337" s="25"/>
      <c r="U337" s="25"/>
      <c r="V337" s="25"/>
      <c r="W337" s="25"/>
      <c r="X337" s="198"/>
      <c r="Y337" s="198"/>
      <c r="Z337" s="197"/>
      <c r="AA337" s="175"/>
      <c r="AB337" s="175"/>
      <c r="AC337" s="25"/>
      <c r="AD337" s="25"/>
      <c r="AE337" s="25"/>
      <c r="AF337" s="25"/>
      <c r="AG337" s="25"/>
    </row>
    <row r="338" spans="1:33" ht="272.45" customHeight="1" x14ac:dyDescent="0.35">
      <c r="A338" s="178">
        <v>307</v>
      </c>
      <c r="B338" s="130"/>
      <c r="C338" s="130" t="s">
        <v>1576</v>
      </c>
      <c r="D338" s="182" t="s">
        <v>1509</v>
      </c>
      <c r="E338" s="183" t="s">
        <v>1578</v>
      </c>
      <c r="F338" s="130" t="s">
        <v>59</v>
      </c>
      <c r="G338" s="130">
        <v>1</v>
      </c>
      <c r="H338" s="182" t="s">
        <v>72</v>
      </c>
      <c r="I338" s="182">
        <v>2</v>
      </c>
      <c r="J338" s="183" t="s">
        <v>60</v>
      </c>
      <c r="K338" s="130" t="s">
        <v>95</v>
      </c>
      <c r="L338" s="130" t="s">
        <v>193</v>
      </c>
      <c r="M338" s="184">
        <v>24616310</v>
      </c>
      <c r="N338" s="184">
        <v>24616310</v>
      </c>
      <c r="O338" s="130" t="s">
        <v>63</v>
      </c>
      <c r="P338" s="130" t="s">
        <v>64</v>
      </c>
      <c r="Q338" s="132" t="s">
        <v>65</v>
      </c>
      <c r="R338" s="96"/>
      <c r="S338" s="130" t="s">
        <v>1587</v>
      </c>
      <c r="T338" s="251" t="s">
        <v>1679</v>
      </c>
      <c r="U338" s="252">
        <v>44434</v>
      </c>
      <c r="V338" s="125" t="s">
        <v>1680</v>
      </c>
      <c r="W338" s="126" t="s">
        <v>962</v>
      </c>
      <c r="X338" s="254">
        <v>24574400</v>
      </c>
      <c r="Y338" s="186">
        <v>0</v>
      </c>
      <c r="Z338" s="254">
        <v>24574400</v>
      </c>
      <c r="AA338" s="125" t="s">
        <v>1681</v>
      </c>
      <c r="AB338" s="253">
        <v>34621</v>
      </c>
      <c r="AC338" s="125" t="s">
        <v>1682</v>
      </c>
      <c r="AD338" s="255">
        <v>44435</v>
      </c>
      <c r="AE338" s="127">
        <v>44495</v>
      </c>
      <c r="AF338" s="125" t="s">
        <v>1438</v>
      </c>
      <c r="AG338" s="125" t="s">
        <v>498</v>
      </c>
    </row>
    <row r="339" spans="1:33" ht="272.45" customHeight="1" x14ac:dyDescent="0.35">
      <c r="A339" s="116">
        <v>308</v>
      </c>
      <c r="B339" s="130"/>
      <c r="C339" s="130" t="s">
        <v>171</v>
      </c>
      <c r="D339" s="130">
        <v>80101706</v>
      </c>
      <c r="E339" s="132" t="s">
        <v>1579</v>
      </c>
      <c r="F339" s="130" t="s">
        <v>59</v>
      </c>
      <c r="G339" s="130">
        <v>1</v>
      </c>
      <c r="H339" s="130" t="s">
        <v>72</v>
      </c>
      <c r="I339" s="182">
        <v>4</v>
      </c>
      <c r="J339" s="132" t="s">
        <v>87</v>
      </c>
      <c r="K339" s="130" t="s">
        <v>95</v>
      </c>
      <c r="L339" s="130" t="s">
        <v>193</v>
      </c>
      <c r="M339" s="184">
        <v>12400000</v>
      </c>
      <c r="N339" s="184">
        <v>12400000</v>
      </c>
      <c r="O339" s="130" t="s">
        <v>63</v>
      </c>
      <c r="P339" s="130" t="s">
        <v>64</v>
      </c>
      <c r="Q339" s="132" t="s">
        <v>1580</v>
      </c>
      <c r="R339" s="96"/>
      <c r="S339" s="130" t="s">
        <v>1683</v>
      </c>
      <c r="T339" s="251" t="s">
        <v>1684</v>
      </c>
      <c r="U339" s="252">
        <v>44439</v>
      </c>
      <c r="V339" s="125" t="s">
        <v>1685</v>
      </c>
      <c r="W339" s="126" t="s">
        <v>502</v>
      </c>
      <c r="X339" s="254">
        <v>22000000</v>
      </c>
      <c r="Y339" s="186">
        <v>0</v>
      </c>
      <c r="Z339" s="254">
        <v>22000000</v>
      </c>
      <c r="AA339" s="125" t="s">
        <v>1686</v>
      </c>
      <c r="AB339" s="253">
        <v>36721</v>
      </c>
      <c r="AC339" s="125" t="s">
        <v>1646</v>
      </c>
      <c r="AD339" s="255">
        <v>44440</v>
      </c>
      <c r="AE339" s="127">
        <v>44550</v>
      </c>
      <c r="AF339" s="125" t="s">
        <v>1687</v>
      </c>
      <c r="AG339" s="125" t="s">
        <v>708</v>
      </c>
    </row>
    <row r="340" spans="1:33" ht="272.45" customHeight="1" x14ac:dyDescent="0.9">
      <c r="A340" s="116">
        <v>308</v>
      </c>
      <c r="B340" s="130"/>
      <c r="C340" s="130" t="s">
        <v>171</v>
      </c>
      <c r="D340" s="130">
        <v>80101706</v>
      </c>
      <c r="E340" s="132" t="s">
        <v>1579</v>
      </c>
      <c r="F340" s="130" t="s">
        <v>59</v>
      </c>
      <c r="G340" s="130">
        <v>1</v>
      </c>
      <c r="H340" s="130" t="s">
        <v>72</v>
      </c>
      <c r="I340" s="182">
        <v>4</v>
      </c>
      <c r="J340" s="132" t="s">
        <v>87</v>
      </c>
      <c r="K340" s="130" t="s">
        <v>95</v>
      </c>
      <c r="L340" s="130" t="s">
        <v>175</v>
      </c>
      <c r="M340" s="184">
        <v>12400000</v>
      </c>
      <c r="N340" s="184">
        <v>12400000</v>
      </c>
      <c r="O340" s="130" t="s">
        <v>63</v>
      </c>
      <c r="P340" s="130" t="s">
        <v>64</v>
      </c>
      <c r="Q340" s="132" t="s">
        <v>1580</v>
      </c>
      <c r="R340" s="96"/>
      <c r="S340" s="177"/>
      <c r="T340" s="25"/>
      <c r="U340" s="25"/>
      <c r="V340" s="25"/>
      <c r="W340" s="25"/>
      <c r="X340" s="198"/>
      <c r="Y340" s="198"/>
      <c r="Z340" s="197"/>
      <c r="AA340" s="175"/>
      <c r="AB340" s="175"/>
      <c r="AC340" s="25"/>
      <c r="AD340" s="25"/>
      <c r="AE340" s="25"/>
      <c r="AF340" s="25"/>
      <c r="AG340" s="25"/>
    </row>
    <row r="341" spans="1:33" ht="272.45" customHeight="1" x14ac:dyDescent="0.9">
      <c r="A341" s="116">
        <v>309</v>
      </c>
      <c r="B341" s="130"/>
      <c r="C341" s="130" t="s">
        <v>171</v>
      </c>
      <c r="D341" s="130">
        <v>80101706</v>
      </c>
      <c r="E341" s="132" t="s">
        <v>1581</v>
      </c>
      <c r="F341" s="130" t="s">
        <v>59</v>
      </c>
      <c r="G341" s="130">
        <v>1</v>
      </c>
      <c r="H341" s="130" t="s">
        <v>81</v>
      </c>
      <c r="I341" s="182">
        <v>3.5</v>
      </c>
      <c r="J341" s="132" t="s">
        <v>87</v>
      </c>
      <c r="K341" s="130" t="s">
        <v>95</v>
      </c>
      <c r="L341" s="130" t="s">
        <v>193</v>
      </c>
      <c r="M341" s="184">
        <v>11366666</v>
      </c>
      <c r="N341" s="184">
        <v>11366666</v>
      </c>
      <c r="O341" s="130" t="s">
        <v>63</v>
      </c>
      <c r="P341" s="130" t="s">
        <v>64</v>
      </c>
      <c r="Q341" s="132" t="s">
        <v>1580</v>
      </c>
      <c r="R341" s="96"/>
      <c r="S341" s="177"/>
      <c r="T341" s="25"/>
      <c r="U341" s="25"/>
      <c r="V341" s="25"/>
      <c r="W341" s="25"/>
      <c r="X341" s="198"/>
      <c r="Y341" s="198"/>
      <c r="Z341" s="197"/>
      <c r="AA341" s="175"/>
      <c r="AB341" s="175"/>
      <c r="AC341" s="25"/>
      <c r="AD341" s="25"/>
      <c r="AE341" s="25"/>
      <c r="AF341" s="25"/>
      <c r="AG341" s="25"/>
    </row>
    <row r="342" spans="1:33" ht="272.45" customHeight="1" x14ac:dyDescent="0.9">
      <c r="A342" s="116">
        <v>309</v>
      </c>
      <c r="B342" s="130"/>
      <c r="C342" s="130" t="s">
        <v>171</v>
      </c>
      <c r="D342" s="130">
        <v>80101706</v>
      </c>
      <c r="E342" s="132" t="s">
        <v>1581</v>
      </c>
      <c r="F342" s="130" t="s">
        <v>59</v>
      </c>
      <c r="G342" s="130">
        <v>1</v>
      </c>
      <c r="H342" s="130" t="s">
        <v>72</v>
      </c>
      <c r="I342" s="182">
        <v>4</v>
      </c>
      <c r="J342" s="132" t="s">
        <v>87</v>
      </c>
      <c r="K342" s="130" t="s">
        <v>95</v>
      </c>
      <c r="L342" s="130" t="s">
        <v>175</v>
      </c>
      <c r="M342" s="184">
        <v>11366666</v>
      </c>
      <c r="N342" s="184">
        <v>11366666</v>
      </c>
      <c r="O342" s="130" t="s">
        <v>63</v>
      </c>
      <c r="P342" s="130" t="s">
        <v>64</v>
      </c>
      <c r="Q342" s="132" t="s">
        <v>1580</v>
      </c>
      <c r="R342" s="96"/>
      <c r="S342" s="177"/>
      <c r="T342" s="25"/>
      <c r="U342" s="25"/>
      <c r="V342" s="25"/>
      <c r="W342" s="25"/>
      <c r="X342" s="198"/>
      <c r="Y342" s="198"/>
      <c r="Z342" s="197"/>
      <c r="AA342" s="175"/>
      <c r="AB342" s="175"/>
      <c r="AC342" s="25"/>
      <c r="AD342" s="25"/>
      <c r="AE342" s="25"/>
      <c r="AF342" s="25"/>
      <c r="AG342" s="25"/>
    </row>
    <row r="343" spans="1:33" ht="272.45" customHeight="1" x14ac:dyDescent="0.9">
      <c r="A343" s="116">
        <v>310</v>
      </c>
      <c r="B343" s="130"/>
      <c r="C343" s="130" t="s">
        <v>171</v>
      </c>
      <c r="D343" s="130">
        <v>80101706</v>
      </c>
      <c r="E343" s="132" t="s">
        <v>1582</v>
      </c>
      <c r="F343" s="130" t="s">
        <v>59</v>
      </c>
      <c r="G343" s="130">
        <v>1</v>
      </c>
      <c r="H343" s="130" t="s">
        <v>72</v>
      </c>
      <c r="I343" s="182">
        <v>4</v>
      </c>
      <c r="J343" s="132" t="s">
        <v>87</v>
      </c>
      <c r="K343" s="130" t="s">
        <v>95</v>
      </c>
      <c r="L343" s="130" t="s">
        <v>193</v>
      </c>
      <c r="M343" s="184">
        <v>12400000</v>
      </c>
      <c r="N343" s="184">
        <v>12400000</v>
      </c>
      <c r="O343" s="130" t="s">
        <v>63</v>
      </c>
      <c r="P343" s="130" t="s">
        <v>64</v>
      </c>
      <c r="Q343" s="132" t="s">
        <v>1580</v>
      </c>
      <c r="R343" s="96"/>
      <c r="S343" s="177"/>
      <c r="T343" s="25"/>
      <c r="U343" s="25"/>
      <c r="V343" s="25"/>
      <c r="W343" s="25"/>
      <c r="X343" s="198"/>
      <c r="Y343" s="198"/>
      <c r="Z343" s="197"/>
      <c r="AA343" s="175"/>
      <c r="AB343" s="175"/>
      <c r="AC343" s="25"/>
      <c r="AD343" s="25"/>
      <c r="AE343" s="25"/>
      <c r="AF343" s="25"/>
      <c r="AG343" s="25"/>
    </row>
    <row r="344" spans="1:33" ht="272.45" customHeight="1" x14ac:dyDescent="0.35">
      <c r="A344" s="116">
        <v>310</v>
      </c>
      <c r="B344" s="130"/>
      <c r="C344" s="130" t="s">
        <v>171</v>
      </c>
      <c r="D344" s="130">
        <v>80101706</v>
      </c>
      <c r="E344" s="132" t="s">
        <v>1582</v>
      </c>
      <c r="F344" s="130" t="s">
        <v>59</v>
      </c>
      <c r="G344" s="130">
        <v>1</v>
      </c>
      <c r="H344" s="130" t="s">
        <v>72</v>
      </c>
      <c r="I344" s="182">
        <v>4</v>
      </c>
      <c r="J344" s="132" t="s">
        <v>87</v>
      </c>
      <c r="K344" s="130" t="s">
        <v>95</v>
      </c>
      <c r="L344" s="130" t="s">
        <v>175</v>
      </c>
      <c r="M344" s="184">
        <v>12400000</v>
      </c>
      <c r="N344" s="184">
        <v>12400000</v>
      </c>
      <c r="O344" s="130" t="s">
        <v>63</v>
      </c>
      <c r="P344" s="130" t="s">
        <v>64</v>
      </c>
      <c r="Q344" s="132" t="s">
        <v>1580</v>
      </c>
      <c r="R344" s="96"/>
      <c r="S344" s="130" t="s">
        <v>1688</v>
      </c>
      <c r="T344" s="251" t="s">
        <v>1689</v>
      </c>
      <c r="U344" s="252">
        <v>44440</v>
      </c>
      <c r="V344" s="125" t="s">
        <v>1690</v>
      </c>
      <c r="W344" s="126" t="s">
        <v>502</v>
      </c>
      <c r="X344" s="254">
        <v>22524333</v>
      </c>
      <c r="Y344" s="186">
        <v>0</v>
      </c>
      <c r="Z344" s="254">
        <v>22524333</v>
      </c>
      <c r="AA344" s="125" t="s">
        <v>1691</v>
      </c>
      <c r="AB344" s="253">
        <v>36421</v>
      </c>
      <c r="AC344" s="125" t="s">
        <v>1646</v>
      </c>
      <c r="AD344" s="255">
        <v>44440</v>
      </c>
      <c r="AE344" s="127">
        <v>44550</v>
      </c>
      <c r="AF344" s="125" t="s">
        <v>1687</v>
      </c>
      <c r="AG344" s="125" t="s">
        <v>708</v>
      </c>
    </row>
    <row r="345" spans="1:33" ht="272.45" customHeight="1" x14ac:dyDescent="0.35">
      <c r="A345" s="116">
        <v>311</v>
      </c>
      <c r="B345" s="169"/>
      <c r="C345" s="179" t="s">
        <v>201</v>
      </c>
      <c r="D345" s="140">
        <v>80101706</v>
      </c>
      <c r="E345" s="141" t="s">
        <v>1583</v>
      </c>
      <c r="F345" s="181" t="s">
        <v>59</v>
      </c>
      <c r="G345" s="181">
        <v>1</v>
      </c>
      <c r="H345" s="130" t="s">
        <v>72</v>
      </c>
      <c r="I345" s="182">
        <v>4</v>
      </c>
      <c r="J345" s="132" t="s">
        <v>87</v>
      </c>
      <c r="K345" s="130" t="s">
        <v>95</v>
      </c>
      <c r="L345" s="130" t="s">
        <v>175</v>
      </c>
      <c r="M345" s="170">
        <v>19000000</v>
      </c>
      <c r="N345" s="170">
        <v>19000000</v>
      </c>
      <c r="O345" s="130" t="s">
        <v>63</v>
      </c>
      <c r="P345" s="130" t="s">
        <v>64</v>
      </c>
      <c r="Q345" s="171" t="s">
        <v>202</v>
      </c>
      <c r="R345" s="96"/>
      <c r="S345" s="130" t="s">
        <v>1692</v>
      </c>
      <c r="T345" s="251" t="s">
        <v>1693</v>
      </c>
      <c r="U345" s="252">
        <v>44439</v>
      </c>
      <c r="V345" s="125" t="s">
        <v>1694</v>
      </c>
      <c r="W345" s="126" t="s">
        <v>502</v>
      </c>
      <c r="X345" s="254">
        <v>13592656</v>
      </c>
      <c r="Y345" s="186">
        <v>0</v>
      </c>
      <c r="Z345" s="254">
        <v>13592656</v>
      </c>
      <c r="AA345" s="125" t="s">
        <v>1695</v>
      </c>
      <c r="AB345" s="253">
        <v>36521</v>
      </c>
      <c r="AC345" s="125" t="s">
        <v>1646</v>
      </c>
      <c r="AD345" s="255">
        <v>44440</v>
      </c>
      <c r="AE345" s="127">
        <v>44550</v>
      </c>
      <c r="AF345" s="125" t="s">
        <v>707</v>
      </c>
      <c r="AG345" s="125" t="s">
        <v>708</v>
      </c>
    </row>
    <row r="346" spans="1:33" ht="272.45" customHeight="1" x14ac:dyDescent="0.9">
      <c r="A346" s="116">
        <v>312</v>
      </c>
      <c r="B346" s="169"/>
      <c r="C346" s="179" t="s">
        <v>164</v>
      </c>
      <c r="D346" s="140" t="s">
        <v>1601</v>
      </c>
      <c r="E346" s="141" t="s">
        <v>1585</v>
      </c>
      <c r="F346" s="181" t="s">
        <v>59</v>
      </c>
      <c r="G346" s="181">
        <v>1</v>
      </c>
      <c r="H346" s="130" t="s">
        <v>72</v>
      </c>
      <c r="I346" s="182">
        <v>36</v>
      </c>
      <c r="J346" s="132" t="s">
        <v>108</v>
      </c>
      <c r="K346" s="130" t="s">
        <v>95</v>
      </c>
      <c r="L346" s="130" t="s">
        <v>193</v>
      </c>
      <c r="M346" s="170">
        <v>436918161</v>
      </c>
      <c r="N346" s="170">
        <v>436918161</v>
      </c>
      <c r="O346" s="130" t="s">
        <v>63</v>
      </c>
      <c r="P346" s="130" t="s">
        <v>64</v>
      </c>
      <c r="Q346" s="171" t="s">
        <v>1501</v>
      </c>
      <c r="R346" s="96"/>
      <c r="S346" s="177"/>
      <c r="T346" s="25"/>
      <c r="U346" s="25"/>
      <c r="V346" s="25"/>
      <c r="W346" s="25"/>
      <c r="X346" s="198"/>
      <c r="Y346" s="198"/>
      <c r="Z346" s="197"/>
      <c r="AA346" s="175"/>
      <c r="AB346" s="175"/>
      <c r="AC346" s="25"/>
      <c r="AD346" s="25"/>
      <c r="AE346" s="25"/>
      <c r="AF346" s="25"/>
      <c r="AG346" s="25"/>
    </row>
    <row r="347" spans="1:33" ht="244.5" customHeight="1" x14ac:dyDescent="0.9">
      <c r="A347" s="116">
        <v>312</v>
      </c>
      <c r="B347" s="169"/>
      <c r="C347" s="179" t="s">
        <v>164</v>
      </c>
      <c r="D347" s="140" t="s">
        <v>1584</v>
      </c>
      <c r="E347" s="141" t="s">
        <v>1585</v>
      </c>
      <c r="F347" s="181" t="s">
        <v>59</v>
      </c>
      <c r="G347" s="181">
        <v>1</v>
      </c>
      <c r="H347" s="130" t="s">
        <v>72</v>
      </c>
      <c r="I347" s="182">
        <v>36</v>
      </c>
      <c r="J347" s="132" t="s">
        <v>108</v>
      </c>
      <c r="K347" s="130" t="s">
        <v>95</v>
      </c>
      <c r="L347" s="117" t="s">
        <v>175</v>
      </c>
      <c r="M347" s="120">
        <v>182279339</v>
      </c>
      <c r="N347" s="120">
        <v>182279339</v>
      </c>
      <c r="O347" s="130" t="s">
        <v>63</v>
      </c>
      <c r="P347" s="130" t="s">
        <v>64</v>
      </c>
      <c r="Q347" s="171" t="s">
        <v>1501</v>
      </c>
      <c r="R347" s="96"/>
      <c r="S347" s="177"/>
      <c r="T347" s="25"/>
      <c r="U347" s="25"/>
      <c r="V347" s="25"/>
      <c r="W347" s="25"/>
      <c r="X347" s="198"/>
      <c r="Y347" s="198"/>
      <c r="Z347" s="197"/>
      <c r="AA347" s="175"/>
      <c r="AB347" s="175"/>
      <c r="AC347" s="25"/>
      <c r="AD347" s="25"/>
      <c r="AE347" s="25"/>
      <c r="AF347" s="25"/>
      <c r="AG347" s="25"/>
    </row>
    <row r="348" spans="1:33" ht="142.5" customHeight="1" x14ac:dyDescent="0.9">
      <c r="A348" s="116">
        <v>313</v>
      </c>
      <c r="B348" s="130"/>
      <c r="C348" s="117" t="s">
        <v>118</v>
      </c>
      <c r="D348" s="131" t="s">
        <v>1590</v>
      </c>
      <c r="E348" s="132" t="s">
        <v>1593</v>
      </c>
      <c r="F348" s="130" t="s">
        <v>59</v>
      </c>
      <c r="G348" s="117">
        <v>1</v>
      </c>
      <c r="H348" s="117" t="s">
        <v>1589</v>
      </c>
      <c r="I348" s="118">
        <v>1</v>
      </c>
      <c r="J348" s="117" t="s">
        <v>78</v>
      </c>
      <c r="K348" s="117" t="s">
        <v>61</v>
      </c>
      <c r="L348" s="117" t="s">
        <v>104</v>
      </c>
      <c r="M348" s="120">
        <v>3900000</v>
      </c>
      <c r="N348" s="120">
        <v>3900000</v>
      </c>
      <c r="O348" s="130" t="s">
        <v>63</v>
      </c>
      <c r="P348" s="130" t="s">
        <v>64</v>
      </c>
      <c r="Q348" s="132" t="s">
        <v>65</v>
      </c>
      <c r="R348" s="96"/>
      <c r="S348" s="177"/>
      <c r="T348" s="25"/>
      <c r="U348" s="25"/>
      <c r="V348" s="25"/>
      <c r="W348" s="25"/>
      <c r="X348" s="198"/>
      <c r="Y348" s="198"/>
      <c r="Z348" s="197"/>
      <c r="AA348" s="175"/>
      <c r="AB348" s="175"/>
      <c r="AC348" s="25"/>
      <c r="AD348" s="25"/>
      <c r="AE348" s="25"/>
      <c r="AF348" s="25"/>
      <c r="AG348" s="25"/>
    </row>
    <row r="349" spans="1:33" ht="142.5" customHeight="1" x14ac:dyDescent="0.9">
      <c r="A349" s="116">
        <v>314</v>
      </c>
      <c r="B349" s="130"/>
      <c r="C349" s="117" t="s">
        <v>118</v>
      </c>
      <c r="D349" s="130" t="s">
        <v>1591</v>
      </c>
      <c r="E349" s="132" t="s">
        <v>1597</v>
      </c>
      <c r="F349" s="130" t="s">
        <v>59</v>
      </c>
      <c r="G349" s="130">
        <v>1</v>
      </c>
      <c r="H349" s="130" t="s">
        <v>99</v>
      </c>
      <c r="I349" s="130">
        <v>2</v>
      </c>
      <c r="J349" s="130" t="s">
        <v>78</v>
      </c>
      <c r="K349" s="130" t="s">
        <v>61</v>
      </c>
      <c r="L349" s="130" t="s">
        <v>1592</v>
      </c>
      <c r="M349" s="170">
        <v>25000000</v>
      </c>
      <c r="N349" s="170">
        <v>25000000</v>
      </c>
      <c r="O349" s="130" t="s">
        <v>63</v>
      </c>
      <c r="P349" s="130" t="s">
        <v>64</v>
      </c>
      <c r="Q349" s="132" t="s">
        <v>65</v>
      </c>
      <c r="R349" s="96"/>
      <c r="S349" s="177"/>
      <c r="T349" s="25"/>
      <c r="U349" s="25"/>
      <c r="V349" s="25"/>
      <c r="W349" s="25"/>
      <c r="X349" s="198"/>
      <c r="Y349" s="198"/>
      <c r="Z349" s="197"/>
      <c r="AA349" s="175"/>
      <c r="AB349" s="175"/>
      <c r="AC349" s="25"/>
      <c r="AD349" s="25"/>
      <c r="AE349" s="25"/>
      <c r="AF349" s="25"/>
      <c r="AG349" s="25"/>
    </row>
    <row r="350" spans="1:33" ht="142.5" customHeight="1" x14ac:dyDescent="0.9">
      <c r="A350" s="116">
        <v>315</v>
      </c>
      <c r="B350" s="130"/>
      <c r="C350" s="117" t="s">
        <v>118</v>
      </c>
      <c r="D350" s="130" t="s">
        <v>1595</v>
      </c>
      <c r="E350" s="132" t="s">
        <v>1594</v>
      </c>
      <c r="F350" s="130" t="s">
        <v>59</v>
      </c>
      <c r="G350" s="130">
        <v>1</v>
      </c>
      <c r="H350" s="130" t="s">
        <v>99</v>
      </c>
      <c r="I350" s="130">
        <v>2</v>
      </c>
      <c r="J350" s="130" t="s">
        <v>78</v>
      </c>
      <c r="K350" s="130" t="s">
        <v>61</v>
      </c>
      <c r="L350" s="130" t="s">
        <v>104</v>
      </c>
      <c r="M350" s="170">
        <v>25000000</v>
      </c>
      <c r="N350" s="170">
        <v>25000000</v>
      </c>
      <c r="O350" s="130" t="s">
        <v>63</v>
      </c>
      <c r="P350" s="130" t="s">
        <v>64</v>
      </c>
      <c r="Q350" s="132" t="s">
        <v>65</v>
      </c>
      <c r="R350" s="96"/>
      <c r="S350" s="177"/>
      <c r="T350" s="25"/>
      <c r="U350" s="25"/>
      <c r="V350" s="25"/>
      <c r="W350" s="25"/>
      <c r="X350" s="198"/>
      <c r="Y350" s="198"/>
      <c r="Z350" s="197"/>
      <c r="AA350" s="175"/>
      <c r="AB350" s="175"/>
      <c r="AC350" s="25"/>
      <c r="AD350" s="25"/>
      <c r="AE350" s="25"/>
      <c r="AF350" s="25"/>
      <c r="AG350" s="25"/>
    </row>
    <row r="351" spans="1:33" ht="222.75" customHeight="1" x14ac:dyDescent="0.9">
      <c r="A351" s="116">
        <v>316</v>
      </c>
      <c r="B351" s="130"/>
      <c r="C351" s="117" t="s">
        <v>111</v>
      </c>
      <c r="D351" s="130">
        <v>80101706</v>
      </c>
      <c r="E351" s="132" t="s">
        <v>1602</v>
      </c>
      <c r="F351" s="130" t="s">
        <v>59</v>
      </c>
      <c r="G351" s="130">
        <v>1</v>
      </c>
      <c r="H351" s="130" t="s">
        <v>81</v>
      </c>
      <c r="I351" s="130">
        <v>3</v>
      </c>
      <c r="J351" s="130" t="s">
        <v>87</v>
      </c>
      <c r="K351" s="130" t="s">
        <v>95</v>
      </c>
      <c r="L351" s="130" t="s">
        <v>175</v>
      </c>
      <c r="M351" s="170">
        <v>15410894</v>
      </c>
      <c r="N351" s="170">
        <v>15410894</v>
      </c>
      <c r="O351" s="130" t="s">
        <v>63</v>
      </c>
      <c r="P351" s="130" t="s">
        <v>64</v>
      </c>
      <c r="Q351" s="132" t="s">
        <v>1558</v>
      </c>
      <c r="R351" s="96"/>
      <c r="S351" s="177"/>
      <c r="T351" s="25"/>
      <c r="U351" s="25"/>
      <c r="V351" s="25"/>
      <c r="W351" s="25"/>
      <c r="X351" s="198"/>
      <c r="Y351" s="198"/>
      <c r="Z351" s="197"/>
      <c r="AA351" s="175"/>
      <c r="AB351" s="175"/>
      <c r="AC351" s="25"/>
      <c r="AD351" s="25"/>
      <c r="AE351" s="25"/>
      <c r="AF351" s="25"/>
      <c r="AG351" s="25"/>
    </row>
    <row r="352" spans="1:33" ht="214.5" customHeight="1" x14ac:dyDescent="0.9">
      <c r="A352" s="116">
        <v>317</v>
      </c>
      <c r="B352" s="130"/>
      <c r="C352" s="117" t="s">
        <v>111</v>
      </c>
      <c r="D352" s="130">
        <v>80101706</v>
      </c>
      <c r="E352" s="132" t="s">
        <v>1603</v>
      </c>
      <c r="F352" s="130" t="s">
        <v>59</v>
      </c>
      <c r="G352" s="130">
        <v>1</v>
      </c>
      <c r="H352" s="130" t="s">
        <v>81</v>
      </c>
      <c r="I352" s="130">
        <v>3</v>
      </c>
      <c r="J352" s="130" t="s">
        <v>87</v>
      </c>
      <c r="K352" s="130" t="s">
        <v>95</v>
      </c>
      <c r="L352" s="130" t="s">
        <v>175</v>
      </c>
      <c r="M352" s="170">
        <v>15410894</v>
      </c>
      <c r="N352" s="170">
        <v>15410894</v>
      </c>
      <c r="O352" s="130" t="s">
        <v>63</v>
      </c>
      <c r="P352" s="130" t="s">
        <v>64</v>
      </c>
      <c r="Q352" s="132" t="s">
        <v>1558</v>
      </c>
      <c r="R352" s="96"/>
      <c r="S352" s="177"/>
      <c r="T352" s="25"/>
      <c r="U352" s="25"/>
      <c r="V352" s="25"/>
      <c r="W352" s="25"/>
      <c r="X352" s="198"/>
      <c r="Y352" s="198"/>
      <c r="Z352" s="197"/>
      <c r="AA352" s="175"/>
      <c r="AB352" s="175"/>
      <c r="AC352" s="25"/>
      <c r="AD352" s="25"/>
      <c r="AE352" s="25"/>
      <c r="AF352" s="25"/>
      <c r="AG352" s="25"/>
    </row>
    <row r="353" spans="1:33" ht="142.5" customHeight="1" x14ac:dyDescent="0.35">
      <c r="A353" s="116">
        <v>318</v>
      </c>
      <c r="B353" s="130"/>
      <c r="C353" s="117" t="s">
        <v>164</v>
      </c>
      <c r="D353" s="130">
        <v>80101706</v>
      </c>
      <c r="E353" s="132" t="s">
        <v>1604</v>
      </c>
      <c r="F353" s="130" t="s">
        <v>59</v>
      </c>
      <c r="G353" s="130">
        <v>1</v>
      </c>
      <c r="H353" s="130" t="s">
        <v>81</v>
      </c>
      <c r="I353" s="130">
        <v>3</v>
      </c>
      <c r="J353" s="130" t="s">
        <v>87</v>
      </c>
      <c r="K353" s="130" t="s">
        <v>95</v>
      </c>
      <c r="L353" s="130" t="s">
        <v>193</v>
      </c>
      <c r="M353" s="170">
        <v>28741055</v>
      </c>
      <c r="N353" s="170">
        <v>28741055</v>
      </c>
      <c r="O353" s="130" t="s">
        <v>63</v>
      </c>
      <c r="P353" s="130" t="s">
        <v>64</v>
      </c>
      <c r="Q353" s="132" t="s">
        <v>1501</v>
      </c>
      <c r="R353" s="96"/>
      <c r="S353" s="130" t="s">
        <v>1729</v>
      </c>
      <c r="T353" s="251" t="s">
        <v>1730</v>
      </c>
      <c r="U353" s="252">
        <v>44467</v>
      </c>
      <c r="V353" s="125" t="s">
        <v>1731</v>
      </c>
      <c r="W353" s="126" t="s">
        <v>502</v>
      </c>
      <c r="X353" s="254">
        <v>19516000</v>
      </c>
      <c r="Y353" s="186">
        <v>0</v>
      </c>
      <c r="Z353" s="254">
        <v>19516000</v>
      </c>
      <c r="AA353" s="125" t="s">
        <v>1732</v>
      </c>
      <c r="AB353" s="253">
        <v>38021</v>
      </c>
      <c r="AC353" s="125" t="s">
        <v>496</v>
      </c>
      <c r="AD353" s="255">
        <v>44468</v>
      </c>
      <c r="AE353" s="127">
        <v>44550</v>
      </c>
      <c r="AF353" s="125" t="s">
        <v>1346</v>
      </c>
      <c r="AG353" s="125" t="s">
        <v>597</v>
      </c>
    </row>
    <row r="354" spans="1:33" ht="223.5" customHeight="1" x14ac:dyDescent="0.9">
      <c r="A354" s="116">
        <v>319</v>
      </c>
      <c r="B354" s="130"/>
      <c r="C354" s="117" t="s">
        <v>113</v>
      </c>
      <c r="D354" s="130">
        <v>60106604</v>
      </c>
      <c r="E354" s="132" t="s">
        <v>1605</v>
      </c>
      <c r="F354" s="130" t="s">
        <v>59</v>
      </c>
      <c r="G354" s="130">
        <v>1</v>
      </c>
      <c r="H354" s="130" t="s">
        <v>81</v>
      </c>
      <c r="I354" s="130">
        <v>3</v>
      </c>
      <c r="J354" s="130" t="s">
        <v>87</v>
      </c>
      <c r="K354" s="130" t="s">
        <v>95</v>
      </c>
      <c r="L354" s="130" t="s">
        <v>159</v>
      </c>
      <c r="M354" s="170">
        <v>15000000</v>
      </c>
      <c r="N354" s="170">
        <v>15000000</v>
      </c>
      <c r="O354" s="130" t="s">
        <v>63</v>
      </c>
      <c r="P354" s="130" t="s">
        <v>64</v>
      </c>
      <c r="Q354" s="132" t="s">
        <v>1606</v>
      </c>
      <c r="R354" s="96"/>
      <c r="S354" s="177"/>
      <c r="T354" s="25"/>
      <c r="U354" s="25"/>
      <c r="V354" s="25"/>
      <c r="W354" s="25"/>
      <c r="X354" s="198"/>
      <c r="Y354" s="198"/>
      <c r="Z354" s="197"/>
      <c r="AA354" s="175"/>
      <c r="AB354" s="175"/>
      <c r="AC354" s="25"/>
      <c r="AD354" s="25"/>
      <c r="AE354" s="25"/>
      <c r="AF354" s="25"/>
      <c r="AG354" s="25"/>
    </row>
    <row r="355" spans="1:33" ht="223.5" customHeight="1" x14ac:dyDescent="0.35">
      <c r="A355" s="116">
        <v>320</v>
      </c>
      <c r="B355" s="130"/>
      <c r="C355" s="117" t="s">
        <v>201</v>
      </c>
      <c r="D355" s="130">
        <v>80101706</v>
      </c>
      <c r="E355" s="132" t="s">
        <v>1607</v>
      </c>
      <c r="F355" s="130" t="s">
        <v>59</v>
      </c>
      <c r="G355" s="130">
        <v>1</v>
      </c>
      <c r="H355" s="130" t="s">
        <v>81</v>
      </c>
      <c r="I355" s="130">
        <v>3.5</v>
      </c>
      <c r="J355" s="130" t="s">
        <v>87</v>
      </c>
      <c r="K355" s="130" t="s">
        <v>95</v>
      </c>
      <c r="L355" s="130" t="s">
        <v>175</v>
      </c>
      <c r="M355" s="170">
        <v>14400000</v>
      </c>
      <c r="N355" s="170">
        <v>14400000</v>
      </c>
      <c r="O355" s="130" t="s">
        <v>63</v>
      </c>
      <c r="P355" s="130" t="s">
        <v>64</v>
      </c>
      <c r="Q355" s="132" t="s">
        <v>202</v>
      </c>
      <c r="R355" s="96"/>
      <c r="S355" s="130" t="s">
        <v>1733</v>
      </c>
      <c r="T355" s="251" t="s">
        <v>1734</v>
      </c>
      <c r="U355" s="252">
        <v>44470</v>
      </c>
      <c r="V355" s="125" t="s">
        <v>1735</v>
      </c>
      <c r="W355" s="126" t="s">
        <v>502</v>
      </c>
      <c r="X355" s="254">
        <v>12320000</v>
      </c>
      <c r="Y355" s="186">
        <v>0</v>
      </c>
      <c r="Z355" s="254">
        <v>12320000</v>
      </c>
      <c r="AA355" s="125" t="s">
        <v>1736</v>
      </c>
      <c r="AB355" s="261" t="s">
        <v>1612</v>
      </c>
      <c r="AC355" s="125" t="s">
        <v>1737</v>
      </c>
      <c r="AD355" s="255">
        <v>44473</v>
      </c>
      <c r="AE355" s="127">
        <v>44550</v>
      </c>
      <c r="AF355" s="125" t="s">
        <v>707</v>
      </c>
      <c r="AG355" s="125" t="s">
        <v>708</v>
      </c>
    </row>
    <row r="356" spans="1:33" ht="258" customHeight="1" x14ac:dyDescent="0.7">
      <c r="A356" s="230"/>
      <c r="B356" s="231"/>
      <c r="C356" s="231"/>
      <c r="D356" s="231"/>
      <c r="E356" s="231"/>
      <c r="F356" s="231"/>
      <c r="G356" s="207" t="s">
        <v>1430</v>
      </c>
      <c r="H356" s="208"/>
      <c r="I356" s="208"/>
      <c r="J356" s="208"/>
      <c r="K356" s="208"/>
      <c r="L356" s="95"/>
      <c r="M356" s="207" t="s">
        <v>1429</v>
      </c>
      <c r="N356" s="208"/>
      <c r="O356" s="208"/>
      <c r="P356" s="208"/>
      <c r="Q356" s="208"/>
      <c r="S356" s="25"/>
      <c r="T356" s="25"/>
      <c r="U356" s="25"/>
      <c r="V356" s="25"/>
      <c r="W356" s="25"/>
      <c r="X356" s="175"/>
      <c r="Y356" s="175"/>
      <c r="Z356" s="175"/>
      <c r="AA356" s="25"/>
      <c r="AB356" s="25"/>
      <c r="AC356" s="25"/>
      <c r="AD356" s="25"/>
      <c r="AE356" s="25"/>
      <c r="AF356" s="25"/>
      <c r="AG356" s="25"/>
    </row>
    <row r="357" spans="1:33" ht="272.45" customHeight="1" x14ac:dyDescent="0.7">
      <c r="S357" s="25"/>
      <c r="T357" s="25"/>
      <c r="U357" s="25"/>
      <c r="V357" s="25"/>
      <c r="W357" s="25"/>
      <c r="X357" s="175"/>
      <c r="Y357" s="175"/>
      <c r="Z357" s="175"/>
      <c r="AA357" s="25"/>
      <c r="AB357" s="25"/>
      <c r="AC357" s="25"/>
      <c r="AD357" s="25"/>
      <c r="AE357" s="25"/>
      <c r="AF357" s="25"/>
      <c r="AG357" s="25"/>
    </row>
    <row r="358" spans="1:33" ht="272.45" customHeight="1" x14ac:dyDescent="0.7">
      <c r="S358" s="25"/>
      <c r="T358" s="25"/>
      <c r="U358" s="25"/>
      <c r="V358" s="25"/>
      <c r="W358" s="25"/>
      <c r="X358" s="175"/>
      <c r="Y358" s="175"/>
      <c r="Z358" s="175"/>
      <c r="AA358" s="25"/>
      <c r="AB358" s="25"/>
      <c r="AC358" s="25"/>
      <c r="AD358" s="25"/>
      <c r="AE358" s="25"/>
      <c r="AF358" s="25"/>
      <c r="AG358" s="25"/>
    </row>
  </sheetData>
  <autoFilter ref="A19:AG356" xr:uid="{00000000-0009-0000-0000-000002000000}"/>
  <mergeCells count="21">
    <mergeCell ref="M356:Q356"/>
    <mergeCell ref="E10:F10"/>
    <mergeCell ref="E11:F11"/>
    <mergeCell ref="J11:N15"/>
    <mergeCell ref="E12:F12"/>
    <mergeCell ref="E13:F13"/>
    <mergeCell ref="E14:F14"/>
    <mergeCell ref="E15:F15"/>
    <mergeCell ref="D17:E17"/>
    <mergeCell ref="H17:I17"/>
    <mergeCell ref="H18:I18"/>
    <mergeCell ref="A356:F356"/>
    <mergeCell ref="G356:K356"/>
    <mergeCell ref="C2:Q2"/>
    <mergeCell ref="D4:E4"/>
    <mergeCell ref="E5:F5"/>
    <mergeCell ref="J5:N9"/>
    <mergeCell ref="E6:F6"/>
    <mergeCell ref="E7:F7"/>
    <mergeCell ref="E8:F8"/>
    <mergeCell ref="E9:F9"/>
  </mergeCells>
  <dataValidations count="1">
    <dataValidation type="list" allowBlank="1" showInputMessage="1" showErrorMessage="1" sqref="AG21:AG23" xr:uid="{00000000-0002-0000-0200-000000000000}">
      <formula1>$A$33:$A$43</formula1>
    </dataValidation>
  </dataValidations>
  <pageMargins left="0.9055118110236221" right="0.19685039370078741" top="0.15748031496062992" bottom="0.15748031496062992" header="0.11811023622047245" footer="0.11811023622047245"/>
  <pageSetup paperSize="5" scale="20" orientation="landscape" r:id="rId1"/>
  <rowBreaks count="26" manualBreakCount="26">
    <brk id="24" max="16" man="1"/>
    <brk id="34" max="16" man="1"/>
    <brk id="43" max="16" man="1"/>
    <brk id="52" min="22" max="32" man="1"/>
    <brk id="65" max="16" man="1"/>
    <brk id="73" max="16" man="1"/>
    <brk id="83" max="16" man="1"/>
    <brk id="86" min="22" max="32" man="1"/>
    <brk id="93" max="16" man="1"/>
    <brk id="103" max="16" man="1"/>
    <brk id="113" max="16" man="1"/>
    <brk id="122" max="16" man="1"/>
    <brk id="124" min="22" max="32" man="1"/>
    <brk id="131" max="16" man="1"/>
    <brk id="140" max="16" man="1"/>
    <brk id="149" max="16" man="1"/>
    <brk id="153" min="22" max="32" man="1"/>
    <brk id="158" max="16" man="1"/>
    <brk id="168" max="16" man="1"/>
    <brk id="178" max="16" man="1"/>
    <brk id="205" max="16" man="1"/>
    <brk id="220" max="16" man="1"/>
    <brk id="287" max="16" man="1"/>
    <brk id="297" max="16" man="1"/>
    <brk id="307" max="16" man="1"/>
    <brk id="349" max="16"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'\\Yaksa\12002ggc\2019\DOCUMENTOS_APOYO\PLAN_ANUAL_ADQUISICIONES_2019\BASE DE DATOS CONTRATOS\BASES CONTRATOS\[CUADRO DE REPARTO GGC Y CUADRO DE SEGUIMIENTO A LOS CONTRATOS 2019.xlsx]LISTAS'!#REF!</xm:f>
          </x14:formula1>
          <xm:sqref>AG35:AG36 W44 W35:W36 AG44</xm:sqref>
        </x14:dataValidation>
        <x14:dataValidation type="list" allowBlank="1" showInputMessage="1" showErrorMessage="1" xr:uid="{00000000-0002-0000-0200-000002000000}">
          <x14:formula1>
            <xm:f>'C:\PLAN COMPRAS\PLAN 2003\[plan_sice2003.xls]LISTAS'!#REF!</xm:f>
          </x14:formula1>
          <xm:sqref>W66 W21:W23 AG66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DA170-D45C-470E-9DE2-F74554E14876}">
  <ds:schemaRefs>
    <ds:schemaRef ds:uri="http://purl.org/dc/terms/"/>
    <ds:schemaRef ds:uri="http://schemas.microsoft.com/office/2006/documentManagement/types"/>
    <ds:schemaRef ds:uri="559ec1a2-13ee-4c96-b3bf-260cf952dacb"/>
    <ds:schemaRef ds:uri="32ab9999-8869-48b6-9aa5-e865c0354275"/>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2021-10-05 PAA</vt:lpstr>
      <vt:lpstr>'2021-10-05 PAA'!Área_de_impresión</vt:lpstr>
      <vt:lpstr>'2021-10-05 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Yara</cp:lastModifiedBy>
  <cp:lastPrinted>2021-10-05T18:04:22Z</cp:lastPrinted>
  <dcterms:created xsi:type="dcterms:W3CDTF">2019-05-08T16:37:35Z</dcterms:created>
  <dcterms:modified xsi:type="dcterms:W3CDTF">2021-10-07T16:08:40Z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