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decastro\Documents\JIDCB\Informes\Evaluación Sistema Control Interno\"/>
    </mc:Choice>
  </mc:AlternateContent>
  <bookViews>
    <workbookView xWindow="0" yWindow="0" windowWidth="23040" windowHeight="7632"/>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[3]BDATOS!#REF!</definedName>
    <definedName name="\CA">#REF!</definedName>
    <definedName name="\i">#REF!</definedName>
    <definedName name="\m">#REF!</definedName>
    <definedName name="__123Graph_AC86W2CE" hidden="1">[4]WIZ!$G$19:$G$30</definedName>
    <definedName name="__123Graph_AC86W2ROLL" hidden="1">[4]WIZ!$F$19:$F$30</definedName>
    <definedName name="__123Graph_AC86W3CE" hidden="1">[4]WIZ!$J$19:$J$30</definedName>
    <definedName name="__123Graph_AC86W3ROLL" hidden="1">[4]WIZ!$I$19:$I$30</definedName>
    <definedName name="__123Graph_B" hidden="1">[4]WIZ!$G$32:$G$43</definedName>
    <definedName name="__123Graph_BC86W2CE" hidden="1">[4]WIZ!$G$32:$G$43</definedName>
    <definedName name="__123Graph_BC86W2ROLL" hidden="1">[4]WIZ!$F$32:$F$43</definedName>
    <definedName name="__123Graph_BC86W3CE" hidden="1">[4]WIZ!$J$32:$J$43</definedName>
    <definedName name="__123Graph_BC86W3ROLL" hidden="1">[4]WIZ!$I$32:$I$43</definedName>
    <definedName name="__123Graph_LBL_A" hidden="1">[4]WIZ!$G$19:$G$30</definedName>
    <definedName name="__123Graph_LBL_AC86W2CE" hidden="1">[4]WIZ!$G$19:$G$30</definedName>
    <definedName name="__123Graph_LBL_AC86W2ROLL" hidden="1">[4]WIZ!$F$19:$F$30</definedName>
    <definedName name="__123Graph_LBL_AC86W3CE" hidden="1">[4]WIZ!$J$19:$J$30</definedName>
    <definedName name="__123Graph_LBL_AC86W3ROLL" hidden="1">[4]WIZ!$I$19:$I$30</definedName>
    <definedName name="__123Graph_LBL_B" hidden="1">[4]WIZ!$G$32:$G$43</definedName>
    <definedName name="__123Graph_LBL_BC86W2CE" hidden="1">[4]WIZ!$G$32:$G$43</definedName>
    <definedName name="__123Graph_LBL_BC86W2ROLL" hidden="1">[4]WIZ!$F$32:$F$43</definedName>
    <definedName name="__123Graph_LBL_BC86W3CE" hidden="1">[4]WIZ!$J$32:$J$43</definedName>
    <definedName name="__123Graph_LBL_BC86W3ROLL" hidden="1">[4]WIZ!$I$32:$I$43</definedName>
    <definedName name="__123Graph_X" hidden="1">[4]WIZ!$B$19:$B$30</definedName>
    <definedName name="__123Graph_XC86W2CE" hidden="1">[4]WIZ!$B$19:$B$30</definedName>
    <definedName name="__123Graph_XC86W2ROLL" hidden="1">[4]WIZ!$B$19:$B$30</definedName>
    <definedName name="__123Graph_XC86W3CE" hidden="1">[4]WIZ!$B$19:$B$30</definedName>
    <definedName name="__123Graph_XC86W3ROLL" hidden="1">[4]WIZ!$B$19:$B$30</definedName>
    <definedName name="_1__123Graph_AC86W_2" hidden="1">[4]WIZ!$F$19:$F$30</definedName>
    <definedName name="_10__123Graph_LBL_BC86W_2" hidden="1">[4]WIZ!$F$32:$F$43</definedName>
    <definedName name="_11__123Graph_LBL_BC86W30" hidden="1">[4]WIZ!$AE$32:$AE$43</definedName>
    <definedName name="_12__123Graph_LBL_BC86W90" hidden="1">[4]WIZ!$AF$32:$AF$43</definedName>
    <definedName name="_13__123Graph_XC86W30" hidden="1">[4]WIZ!$B$19:$B$30</definedName>
    <definedName name="_14__123Graph_XC86W90" hidden="1">[4]WIZ!$B$19:$B$30</definedName>
    <definedName name="_2__123Graph_AC86W30" hidden="1">[4]WIZ!$AE$19:$AE$30</definedName>
    <definedName name="_296">'[5]384-Acciones Corporacion'!#REF!</definedName>
    <definedName name="_3__123Graph_AC86W90" hidden="1">[4]WIZ!$AF$19:$AF$30</definedName>
    <definedName name="_304">'[5]384-Acciones Corporacion'!#REF!</definedName>
    <definedName name="_312">'[5]384-Acciones Corporacion'!#REF!</definedName>
    <definedName name="_320">'[5]384-Acciones Corporacion'!#REF!</definedName>
    <definedName name="_336">'[5]384-Acciones Corporacion'!#REF!</definedName>
    <definedName name="_344">'[5]384-Acciones Corporacion'!#REF!</definedName>
    <definedName name="_352">'[5]384-Acciones Corporacion'!#REF!</definedName>
    <definedName name="_4__123Graph_BC86W_2" hidden="1">[4]WIZ!$F$32:$F$43</definedName>
    <definedName name="_5__123Graph_BC86W30" hidden="1">[4]WIZ!$AE$32:$AE$43</definedName>
    <definedName name="_522">'[5]384-Acciones Corporacion'!#REF!</definedName>
    <definedName name="_530">'[5]384-Acciones Corporacion'!#REF!</definedName>
    <definedName name="_546">'[5]384-Acciones Corporacion'!#REF!</definedName>
    <definedName name="_554">'[5]384-Acciones Corporacion'!#REF!</definedName>
    <definedName name="_562">'[5]384-Acciones Corporacion'!#REF!</definedName>
    <definedName name="_6__123Graph_BC86W90" hidden="1">[4]WIZ!$AF$32:$AF$43</definedName>
    <definedName name="_7__123Graph_LBL_AC86W_2" hidden="1">[4]WIZ!$F$19:$F$30</definedName>
    <definedName name="_8__123Graph_LBL_AC86W30" hidden="1">[4]WIZ!$AE$19:$AE$30</definedName>
    <definedName name="_9__123Graph_LBL_AC86W90" hidden="1">[4]WIZ!$AF$19:$AF$30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[6]B.BTA.S.VALORES!#REF!</definedName>
    <definedName name="_Sort" hidden="1">#REF!</definedName>
    <definedName name="A">[7]oficial!$A$1:$H$160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'[8]Oper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[3]BDATOS!#REF!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[3]BDATOS!#REF!</definedName>
    <definedName name="conotros">#REF!</definedName>
    <definedName name="Contagio030">SUMIF([9]DATA1!$B$1:$B$65536,[10]Octubre!$C1,[9]DATA1!XFA$1:XFA$65536)</definedName>
    <definedName name="Contagio060">SUMIF([9]DATA1!$B$1:$B$65536,[10]Octubre!$C1,[9]DATA1!XFA$1:XFA$65536)</definedName>
    <definedName name="Contagio090">SUMIF([9]DATA1!$B$1:$B$65536,[10]Octubre!$C1,[9]DATA1!XFA$1:XFA$65536)</definedName>
    <definedName name="Contagio120">SUMIF([9]DATA1!$B$1:$B$65536,[10]Octubre!$C1,[9]DATA1!XFA$1:XFA$65536)</definedName>
    <definedName name="Contagio150">SUMIF([9]DATA1!$B$1:$B$65536,[10]Octubre!$C1,[9]DATA1!XFA$1:XFA$65536)</definedName>
    <definedName name="Contagio180">SUMIF([9]DATA1!$B$1:$B$65536,[10]Octubre!$C1,[9]DATA1!XFA$1:XFA$65536)</definedName>
    <definedName name="ContAverage" localSheetId="0">[11]!ContAverage</definedName>
    <definedName name="ContAverage">[11]!ContAverage</definedName>
    <definedName name="CORDEN">#REF!</definedName>
    <definedName name="CREDITO">[12]oficial!$H$1:$H$160</definedName>
    <definedName name="CUENTA96">#REF!</definedName>
    <definedName name="Cuentas">[13]Cuentas!$B$3:$E$41</definedName>
    <definedName name="d">[14]Cuentas!$B$3:$E$42</definedName>
    <definedName name="DEBITO">[12]oficial!$G$1:$G$160</definedName>
    <definedName name="dfsd">SUMIF([9]DATA1!$B$1:$B$65536,[10]Octubre!$C1,[9]DATA1!K$1:K$65536)</definedName>
    <definedName name="Div" hidden="1">[6]B.BTA.S.VALORES!#REF!</definedName>
    <definedName name="Divide">#REF!</definedName>
    <definedName name="doce">'[15]Anexo-Participaciones Dic-11'!$E$22</definedName>
    <definedName name="ELIEXTRA">'[16]ELIMINA EXT'!$A$3:$Y$217</definedName>
    <definedName name="ELIFIL">[16]ELIMINA!$A$4:$AM$231</definedName>
    <definedName name="ELIMEXT">#REF!</definedName>
    <definedName name="ELIMINA">#REF!</definedName>
    <definedName name="entidades">#REF!</definedName>
    <definedName name="EPIANDES">#REF!</definedName>
    <definedName name="ESCRIBA">[3]BDATOS!#REF!</definedName>
    <definedName name="ESTADOS_FINANCIEROS_A_PROCESAR">#REF!</definedName>
    <definedName name="ESTCAM">#REF!</definedName>
    <definedName name="ET">#REF!</definedName>
    <definedName name="FailureActual" localSheetId="0">[11]!FailureActual</definedName>
    <definedName name="FailureActual">[11]!FailureActual</definedName>
    <definedName name="FailurePlan" localSheetId="0">[11]!FailurePlan</definedName>
    <definedName name="FailurePlan">[11]!FailurePlan</definedName>
    <definedName name="FILEXT">[16]FILIALEXT!$A$1:$L$4091</definedName>
    <definedName name="FILIAL">[16]FILIAL!$A$3:$AE$5414</definedName>
    <definedName name="FleetAdj" localSheetId="0">[11]!FleetAdj</definedName>
    <definedName name="FleetAdj">[11]!FleetAdj</definedName>
    <definedName name="FleetNoAdj" localSheetId="0">[11]!FleetNoAdj</definedName>
    <definedName name="FleetNoAdj">[11]!FleetNoAdj</definedName>
    <definedName name="GastosRegionales_Monto">'[17]Gastos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 localSheetId="0">[18]!LLPModel</definedName>
    <definedName name="LLPModel">[18]!LLPModel</definedName>
    <definedName name="MATRIZ">[19]MATRIZ!$A$7:$BY$4664</definedName>
    <definedName name="MC.PL_Cuentas">#REF!</definedName>
    <definedName name="MC.PL_Monto">#REF!</definedName>
    <definedName name="MESANT">#REF!</definedName>
    <definedName name="MESES">'[20]7'!$AL$3:$AL$7</definedName>
    <definedName name="MESHOY">#REF!</definedName>
    <definedName name="Mora030">SUMIF([9]DATA1!$B$1:$B$65536,[10]Octubre!$C1,[9]DATA1!XFA$1:XFA$65536)</definedName>
    <definedName name="Mora060">SUMIF([9]DATA1!$B$1:$B$65536,[10]Octubre!$C1,[9]DATA1!XFA$1:XFA$65536)</definedName>
    <definedName name="Mora090">SUMIF([9]DATA1!$B$1:$B$65536,[10]Octubre!$C1,[9]DATA1!XFA$1:XFA$65536)</definedName>
    <definedName name="Mora120">SUMIF([9]DATA1!$B$1:$B$65536,[10]Octubre!$C1,[9]DATA1!XFA$1:XFA$65536)</definedName>
    <definedName name="Mora150">SUMIF([9]DATA1!$B$1:$B$65536,[10]Octubre!$C1,[9]DATA1!XFA$1:XFA$65536)</definedName>
    <definedName name="Mora180">SUMIF([9]DATA1!$B$1:$B$65536,[10]Octubre!$C1,[9]DATA1!XFA$1:XFA$65536)</definedName>
    <definedName name="MultiSelectNames">#REF!</definedName>
    <definedName name="Nivel">#REF!</definedName>
    <definedName name="NOPUC">#REF!</definedName>
    <definedName name="OFI">[12]oficial!$A$1:$H$160</definedName>
    <definedName name="ORDEN1">#REF!</definedName>
    <definedName name="ORDEN2">#REF!</definedName>
    <definedName name="ORDEN3">#REF!</definedName>
    <definedName name="ORDEN4">#REF!</definedName>
    <definedName name="ORDEN5">#REF!</definedName>
    <definedName name="ORDEN6">#REF!</definedName>
    <definedName name="p">'[21]Participación Accionaria Junio '!$K$11</definedName>
    <definedName name="PAS">#REF!</definedName>
    <definedName name="PAT">#REF!</definedName>
    <definedName name="Pcnt.Competencia">IF([22]Resumen!B1&gt;0.01,IF([22]Resumen!XFD1&gt;0.01,[22]Resumen!XFD1/[22]Resumen!B1,0),0)</definedName>
    <definedName name="Pcnt.COMSAL">IF([22]Resumen!D1&gt;0.01,IF([22]Resumen!XFD1&gt;0.01,[22]Resumen!XFD1/[22]Resumen!D1,0),0)</definedName>
    <definedName name="PL.120_Cuentas">'[23]Time Deposits (PL.120)'!$C$7:$C$10</definedName>
    <definedName name="PL.120_Monto">'[23]Time Deposits (PL.120)'!$E$7:$E$10</definedName>
    <definedName name="PL.501_Cuentas">'[17]Swap Gain MtM (PL.501)'!$C$7:$C$12</definedName>
    <definedName name="PL.501_Monto">'[17]Swap Gain MtM (PL.501)'!$E$7:$E$12</definedName>
    <definedName name="PL.502_Cuentas">'[17]Gain on Sale of OREOs (PL.502)'!$C$7:$C$9</definedName>
    <definedName name="PL.502_Monto">'[17]Gain on Sale of OREOs (PL.502)'!$E$7:$E$9</definedName>
    <definedName name="PL.505_Monto">'[17]Other Income (PL.505)'!$E$8:$E$39</definedName>
    <definedName name="PL.581_Cuentas">'[17]Other Compensation (PL.581)'!$C$7:$C$19</definedName>
    <definedName name="PL.581_Monto">'[17]Other Compensation (PL.581)'!$E$7:$E$19</definedName>
    <definedName name="PL.601_Cuentas">'[17]Other Comp Benefits (PL.601)'!$C$7:$C$19</definedName>
    <definedName name="PL.601_Monto">'[17]Other Comp Benefits (PL.601)'!$E$7:$E$19</definedName>
    <definedName name="PL.621_Cuentas">'[17]Rents Build &amp; Park (PL.621)'!$C$7:$C$10</definedName>
    <definedName name="PL.621_Monto">'[17]Rents Build &amp; Park (PL.621)'!$E$7:$E$10</definedName>
    <definedName name="PL.657_Cuentas">'[17]Consulting Fees (PL.657)'!$C$7:$C$13</definedName>
    <definedName name="PL.657_Monto">'[17]Consulting Fees (PL.657)'!$E$7:$E$13</definedName>
    <definedName name="PL.661_Cuentas">'[17]Professional Services (PL.661)'!$C$7:$C$15</definedName>
    <definedName name="PL.661_Monto">'[17]Professional Services (PL.661)'!$E$7:$E$15</definedName>
    <definedName name="PL.665_Cuentas">'[17]Insurance (PL.665)'!$C$7:$C$16</definedName>
    <definedName name="PL.665_Monto">'[17]Insurance (PL.665)'!$E$7:$E$16</definedName>
    <definedName name="PL.713_Cuentas">'[17]Frauds (PL.713)'!$C$7:$C$16</definedName>
    <definedName name="PL.713_Monto">'[17]Frauds (PL.713)'!$E$7:$E$16</definedName>
    <definedName name="PL.717_Cuentas">'[23]Corporate Expenses (PL.717)'!$D$8:$D$43</definedName>
    <definedName name="PL.717_Monto">'[23]Corporate Expenses (PL.717)'!$F$8:$F$43</definedName>
    <definedName name="PL.721_Cuentas">'[17]Veh &amp; Equ Maintenance (PL.721)'!$C$7:$C$13</definedName>
    <definedName name="PL.721_Monto">'[17]Veh &amp; Equ Maintenance (PL.721)'!$E$7:$E$13</definedName>
    <definedName name="PL.741_Cuentas">'[17]Representation Expnses (PL.741)'!$C$7:$C$16</definedName>
    <definedName name="PL.741_Monto">'[17]Representation Expnses (PL.741)'!$E$7:$E$16</definedName>
    <definedName name="PL.773_Monto">'[17]Other Services (PL.773)'!$E$8:$E$43</definedName>
    <definedName name="PL.797_Cuentas">'[17]Depreciation (PL.797)'!$C$7:$C$12</definedName>
    <definedName name="PL.797_Monto">'[17]Depreciation (PL.797)'!$E$7:$E$12</definedName>
    <definedName name="PRES">#REF!</definedName>
    <definedName name="PRES1">#REF!</definedName>
    <definedName name="Presup">SUMIF([24]DATA!$H$1:$H$65536,#REF!&amp;"-"&amp;#REF!&amp;"-"&amp;MONTH(#REF!),[24]DATA!$G$1:$G$65536)</definedName>
    <definedName name="ProductivityWith" localSheetId="0">[11]!ProductivityWith</definedName>
    <definedName name="ProductivityWith">[11]!ProductivityWith</definedName>
    <definedName name="ProductivityWithout" localSheetId="0">[11]!ProductivityWithout</definedName>
    <definedName name="ProductivityWithout">[11]!ProductivityWithout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SUMIF([9]DATA1!$B$1:$B$65536,[10]Octubre!$C1,[9]DATA1!XFA$1:XFA$65536)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SUMIF([9]DATA2!XFB$1:XFB$65536,[10]Octubre!$C1,[9]DATA2!A$1:A$65536)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SUMIF([9]DATA1!$B$1:$B$65536,[10]Octubre!$C1,[9]DATA1!K$1:K$65536)</definedName>
    <definedName name="Total_Mora">SUMIF([9]DATA1!$B$1:$B$65536,[10]Octubre!$C1,[9]DATA1!K$1:K$65536)</definedName>
    <definedName name="TypesOfTransaction">#REF!</definedName>
    <definedName name="uno">'[15]Anexo-Participaciones Dic-11'!$E$9</definedName>
    <definedName name="utilidad">'[8]Estado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[7]oficial!$G$1:$G$160</definedName>
    <definedName name="we">SUMIF([9]DATA1!$B$1:$B$65536,[10]Octubre!$C1,[9]DATA1!XFA$1:XFA$65536)</definedName>
    <definedName name="weq">SUMIF([9]DATA1!$B$1:$B$65536,[10]Octubre!$C1,[9]DATA1!XFA$1:XFA$65536)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G33" i="1"/>
  <c r="E33" i="1"/>
  <c r="O31" i="1"/>
  <c r="G31" i="1"/>
  <c r="E31" i="1"/>
  <c r="G29" i="1"/>
  <c r="O29" i="1" s="1"/>
  <c r="E29" i="1"/>
  <c r="G27" i="1"/>
  <c r="M7" i="1" s="1"/>
  <c r="E27" i="1"/>
  <c r="O25" i="1"/>
  <c r="G25" i="1"/>
  <c r="E25" i="1"/>
  <c r="O27" i="1" l="1"/>
</calcChain>
</file>

<file path=xl/sharedStrings.xml><?xml version="1.0" encoding="utf-8"?>
<sst xmlns="http://schemas.openxmlformats.org/spreadsheetml/2006/main" count="37" uniqueCount="35">
  <si>
    <t>Nombre de la Entidad:</t>
  </si>
  <si>
    <t xml:space="preserve">DEPARTAMENTO ADMINISTRATIVO DE LA FUNCIÓN PÚBLICA </t>
  </si>
  <si>
    <t>Periodo Evaluado:</t>
  </si>
  <si>
    <t>Enero - Junio 2024</t>
  </si>
  <si>
    <t>Estado del sistema de Control Interno de la entidad</t>
  </si>
  <si>
    <t>Conclusión general sobre la evaluación del Sistema de Control Interno</t>
  </si>
  <si>
    <t>¿Están todos los componentes operando juntos y de manera integrada? (Si / en proceso / No) (Justifique su respuesta):</t>
  </si>
  <si>
    <t>Si</t>
  </si>
  <si>
    <t>Para el primer semestre de la vigencia 2024, se evidencia que los componentes del Sistema de Control Interno,  se encuentran presentes y funcionando  de manera integrada, producto de las acciones implementadas por las líneas de defensa para fortalecer la estructura del control de la entidad, situación que conllevó a mantener el resultado obtenido en el primer  semestre del año 2024, con respecto al ultimo informe.</t>
  </si>
  <si>
    <t>¿Es efectivo el sistema de control interno para los objetivos evaluados? (Si/No) (Justifique su respuesta):</t>
  </si>
  <si>
    <t xml:space="preserve">El Sistema  de Control Interno del Departamento Administrativo de la Función Pública es efectivo, ya que sus componentes se encuentran articulados y permiten el cumplimiento de los objetivos institucionales. No obstante, se presentan algunas oportunidades de mejora. A continuación se describe la efectividad de cada componente:
• Ambiente de control: Se observa el compromiso y liderazgo de la alta dirección, frente a los lineamientos impartidos que permitieron la implementación de un ambiente de control eficaz, generando el compromiso con la integridad (valores) y principios del servicio público, planeación estratégica, sistema de gestión de riesgos, procedimientos, manuales y políticas operativas internas, que facilitan la toma de decisiones y el cumplimiento de los objetivos de los procesos.
• Evaluación de Riesgos: Se verificó la identificación de riesgos, los cuales guardan coherencia con los objetivos de proceso; así mismo se validó el diseño e implementación de los controles implementados; durante 2024 se han modificado en la redacción algunos de acuerdo a la Guía para la Administración del Riesgo y el diseño de controles en entidades públicas. Versión 6.
• Actividades de Control: Se observa la implementación de acciones de control; sin embargo, es importante promover el fortalecimiento del monitoreo a los riesgos. De igual manera, se debe adelantar procesos de actualización frente a políticas y procedimientos. 
• Información y Comunicación: Se observó el cumplimiento de las políticas de Gestión de la Información y Comunicación, llevando a cabo una actualización de politicas y procedimientos que permiten dar cuenta de la importancia de manetener actualizado el sistema de Calidad del Departamento
• Actividades de Monitoreo: Se evidenció seguimiento y monitoreo a las actividades contempladas en el Plan Anual de Auditorías y Seguimientos, que hasta el momento han sido llevadas a cabo en el periodo establecido, lo cual permite verificar permanentemente la gestión e identificar posibles incumplimientos, todo esto con el fin de lograr los propósitos de la entidad.
</t>
  </si>
  <si>
    <t>La entidad cuenta dentro de su Sistema de Control Interno, con una institucionalidad (Líneas de defensa)  que le permita la toma de decisiones frente al control (Si/No) (Justifique su respuesta):</t>
  </si>
  <si>
    <t>El Departamento Administrativo de la Función Pública, cuenta con una institucionalidad robusta, establecida y documentada bajo la estructura de  las Líneas de Defensa en el marco del  Modelo Integrado de Planeación y Gestión - MIPG, que facilita la identificaciòn de riesgos, el establecimiento de controles, la generaciòn de alertas y la mejora, de acuerdo con los roles y responsabilidades de cada una de las líneas establecidas. La entidad, cuenta con el Comité Institucional de Coordinación de Control Interno, el Comité Institucional de Gestión y Desempeño, la Oficina de Planeación, la Oficina de Control Interno, la Oficina Relación Estado Ciudadanías y el Comité de Contratación, entre otros escenarios, que permiten definir las distintas líneas de defensa.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</si>
  <si>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</si>
  <si>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</si>
  <si>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</si>
  <si>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</si>
  <si>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</si>
  <si>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</si>
  <si>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</si>
  <si>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</si>
  <si>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Fortalezas:</t>
    </r>
    <r>
      <rPr>
        <sz val="11"/>
        <rFont val="Arial Narrow"/>
        <family val="2"/>
      </rPr>
      <t xml:space="preserve">
1. La Alta Dirección y el Comité Institucional de Coordinación de Control Interno - CICCI, han definido las condiciones y directrices que demuestran el liderazgo para operar el Sistema de Control Interno. Este aspecto se evidencia en las sesiones llevadas a cabo por parte del CICCI y los Comités Directivos, en los que se abordaron aspectos claves como la política de Administración del Riesgo, la ejecución presupuestal, los estados financieros, el seguimiento de PQRSD de entes de control, entre otros.
2. Se evidenció como fortaleza del componente Ambiente de Control, la generación de alertas a la Alta Dirección, frente a posibles incumplimientos, cambios del entorno, necesidad de recursos, implementación de estrategias de fortalecimiento de la gestión, mediante el seguimiento periódico al Plan Estratégico Institucional 2024 y el Plan de Acción Anual 2024, Versión 1 que articulan toda la gestión institucional.
3. Se evidencia la aplicación de estándares de conducta y de integridad basados en los valores del servicio público. Para ello, se cuenta con un Código de Integridad, y la realización de capacitaciones a los servidores públicos sobre Integridad, Transparencia, Servicio al Ciudadano, Conflicto de Intereses y se difunden los valores del servidor público, mediante piezas gráficas. Dicha información ha sido evidenciada, entre otros, a través del seguimiento al Plan Anticorrupción y de Atención al Ciudadano - primer cuatrimestre de la  vigencia 2024, que ha efectuado la Oficina de Control Interno.
5. Producto de los Informes y Seguimientos llevados a cabo por la Oficina de Control Interno, se han logrado generar recomendaciones u observaciones que permiten la toma de decisiones a la Alta Dirección, en temas relacionados con Planes de Mejoramiento, Austeridad en el gasto, Gestión del Riesgo (Incluidos los de Corrupción), Plan Anticorrupción, Defensa Jurídica, entre otros. 
6. Se pudo observar que la entidad tiene estructurado los niveles de autoridad y responsabilidad apropiados, que facilitan la consecución de los objetivos institucionales, compilados en el "Manual Sistema Integrado de Planeación y Gestión, versión 36 de septiembre de 2022. Numeral 2,3,8 Roles, responsabilidades y autoridad". De igual manera, se evidencia que dicha responsabilidad se especifica en las actividades de cada procedimiento asociado a los procesos institucionales y en la Matriz de Responsabilidad y Autoridad, ligados al proceso de Direccionamiento Estratégico (Política de Administración del Riesgo Versión 19 de 2024).
7. Se cuenta con el Comité de Convivencia Laboral, el cual tiene como objetivo "promover medidas preventivas y correctivas de acoso laboral, garantizar ambientes sanos de convivencia, en respaldo de la dignidad e integridad de las personas", cumpliendo con la “Resolución 539 de 2022".
</t>
    </r>
    <r>
      <rPr>
        <b/>
        <u/>
        <sz val="11"/>
        <rFont val="Arial Narrow"/>
        <family val="2"/>
      </rPr>
      <t>Debilidades:</t>
    </r>
    <r>
      <rPr>
        <sz val="11"/>
        <rFont val="Arial Narrow"/>
        <family val="2"/>
      </rPr>
      <t xml:space="preserve">
1. Si bien la entidad adoptó como canal de recepción de solicitudes el correo "soytransparente@funcionpublica.gov.co", aún no se cuenta con la suficiente claridad por parte del líder del proceso, sobre la metodología de atención a dicho canal. 
2. Es importante anotar que, a la fecha de este seguimiento, no se encontraba publicado en la página web el Mapa de Riesgos Institucional del mes de mayo, por lo tanto, se genera la alerta por parte de la Oficina de Control Interno - OCI, frente a esta publicación.
3. Pese a que el aplicativo SGI ofrece reportes sencillos a partir de la analítica de datos para el seguimiento mensual de avances en el Plan de Acción Institucional, Gestión del Riesgo y Planes de Mejoramiento, se evidenciaron por parte de la OCI, reportes extemporáneos en los hallazgos de los planes de mejoramiento, teniendo abiertos desde 2016, por lo que se propuso la generación de un plan de choque con el fin de mitigar dicha situación riesgosa. Esto finalmente genera inconsistencias en los monitoreos llevados a cabo por la segunda línea de defensa.
Al evaluar el componente Ambiente de Control, se logró evidenciar que Función Pública, cuenta con fortalezas y debilidades en la implementación de la política de integridad (valores), principios y asignaciones de responsabilidades por parte de la Alta Dirección, así como en el establecimiento del Proceso de Direccionamiento Estratégico y mejoramiento de las competencias y capacidades de sus funcionarios. Es importante anotar que, frente al semestre inmediatamente anterior, se observa una disminución del 1% en la calificación de este componente, debido a que se identificaron falencias en el seguimiento de controles, riesgos y planes de mejoramiento por parte de la segunda línea de defensa. Del mismo modo, en las sesiones de los Comités Directivos y de Gestión y Desempeño Institucional, se efectuaron seguimientos a la ejecución presupuestal, procesos y procedimientos, riesgos institucionales, entre otros. Se recomienda realizar más sesiones del Comité de Control Interno a fin de fortalecer el Sistema de Control Interno en la entidad. Del mismo modo, aprobar o realizar los comentarios pertinentes a la revisión de la Política de Riesgos Institucional.
</t>
    </r>
  </si>
  <si>
    <r>
      <rPr>
        <b/>
        <sz val="11"/>
        <rFont val="Arial Narrow"/>
        <family val="2"/>
      </rPr>
      <t>FORTALEZAS</t>
    </r>
    <r>
      <rPr>
        <sz val="11"/>
        <rFont val="Arial Narrow"/>
        <family val="2"/>
      </rPr>
      <t xml:space="preserve">:
La Función Pública asegura y fortalece permanente el Ambiente de Control, a través de los siguientes aspectos: 
1. En primer lugar, se evidencia la aplicación de estándares de conducta y de integridad basados en los valores del servicio público, para lo cual cuenta con un Código de Integridad, y se realizan capacitaciones a los servidores públicos sobre Integridad, Transparencia, Servicio al Ciudadano, conflicto de intereses y se difunden los valores del servidor público mediante piezas gráficas.
2. Del mismo modo, en el Comité de Convivencia Laboral el cual tiene como objetivo promover medidas preventivas y correctivas de acoso laboral, garantizar ambientes sanos de convivencia, en respaldo de la dignidad e integridad de las personas, cumpliendo con la “Resolución 244 de 21 de junio de 2022", información que pudo ser verificada a través de la carpeta física que reposa en la Oficina del Grupo de Gestión Humana.
3. Ahora bien, se pudo observar que la entidad tiene estructurado los niveles de autoridad y responsabilidad apropiados, que facilitan la consecución de los objetivos institucionales, compilados en el "Manual Sistema Integrado de Planeación y Gestión, versión 36 de septiembre de 2022. Numeral 2,3,8 Roles, responsabilidades y autoridad". De igual manera, se evidencia que dicha responsabilidad se especifica en las actividades de cada procedimiento asociado a los procesos institucionales y en la Matriz de Responsabilidad y Autoridad, ligados al proceso de Direccionamiento Estratégico (Política de Administración del Riesgo Versión 18 junio 2023). 
4. Por otra parte, se verificó que a partir del componente “Iniciativas Adicionales” del Plan Anticorrupción y Atención al Ciudadano: Numeral 41, 42, 43, 44 y 45,  la Entidad ha implementado mecanismos permanentes para abordar los temas relacionados con los conflictos de interés, estas medidas se encuentran implementadas mediante el uso del aplicativo para la integridad pública, a través del cual los servidores de altos cargos del Estado, contratistas y otros sujetos obligados, deben declarar sus bienes, rentas, impuestos sobre la renta y complementarios, así como también sus conflictos de interés.
5. Además, se ha puesto a disposición una estrategia para la gestión preventiva de conflictos de intereses; esto para facilitar el proceso de declaración de los mismos, para lo cual se han creado diferentes instructivos y tutoriales que guían a los sujetos obligados en el correcto diligenciamiento de la información. Estos recursos incluyen:
a)Videotutorial para presentar la Declaración de bienes, rentas y conflictos de interés de acuerdo con la Ley 2013 de 2019.
b)Instructivos específicos para la declaración de bienes, rentas y conflictos de interés según la Ley 2013 de 2019, adaptados para Persona Natural (Actualizado noviembre 2022) y para Persona Jurídica (Actualizado noviembre 2022).
c)Instructivo para la declaración de información como Persona Expuesta Políticamente (Actualizado noviembre 2022), según el Decreto 830 de 2021.
d)Se ha establecido un Buzón Conflicto de Intereses, donde se indica que cualquier consulta relacionada con conflictos de interés debe ser dirigida al correo institucional consultaconflictointeres@funcionpublica.gov.co.
6. Es importante destacar que, hasta la fecha, no se han reportado situaciones de conflicto de intereses por parte de los servidores públicos, bajo la responsabilidad del líder de la Política de Talento Humano. Esto indica que las medidas implementadas han sido efectivas en fomentar la transparencia y la integridad en el ejercicio de sus funciones.
7. Por otra parte, mediante la ejecución y monitoreo del Plan Estratégico de Talento Humano - PETH, se integraron estrategias para fortalecer actividades de capacitación, bienestar, el ciclo de vida del servidor público (ingreso, permanencia y retiro), entre otras, información que fue soportada mediante la ejecución del 2023-01-30_Plan_estrategico_talento_humano.
8.Finalmente, se evidenció como fortaleza del componente Ambiente de Control, la generación de alertas a la Alta Dirección, frente a posibles incumplimientos, cambios del entorno, necesidad de recursos, implementación de estrategias de fortalecimiento de la gestión, mediante el seguimiento periódico al Plan Estratégico Institucional 2023 y el Plan de Acción Anual 2023, Versión 1 que articulan toda la gestión institucional.
</t>
    </r>
    <r>
      <rPr>
        <b/>
        <sz val="11"/>
        <rFont val="Arial Narrow"/>
        <family val="2"/>
      </rPr>
      <t>DEBILIDADES</t>
    </r>
    <r>
      <rPr>
        <sz val="11"/>
        <rFont val="Arial Narrow"/>
        <family val="2"/>
      </rPr>
      <t>:
1.Teniendo en cuenta que, para asegurar un buen Ambiente de Control, se debe contar con el compromiso, liderazgo y los lineamientos de la alta dirección y del Comité Institucional de Coordinación de Control Interno - CICCI, en el periodo evaluado no se llevaron a cabo sesiones del Comité en mención, por lo tanto, no se cumplió con este precepto. 
2. Una vez desarrolladas las entrevistas con el Grupo de Servicio al Ciudadano Institucional, se pudo observar que, si bien nunca se han presentado denuncias por actos de corrupción o incumplimiento del código de integridad de funcionarios y/o contratistas,  la entidad adoptó como canal de recepción de solicitudes, el correo soytransparente@funcionpublica.gov.co. Teniendo en cuenta que el procedimiento en este tema no se tiene muy claro por parte de los líderes de proceso, es importante generar y documentar los lineamientos específicos sobre el trámite o tratamiento a seguir, cuando se reciban denuncias sobre presuntos actos de corrupción.
3. Por último, la Oficina Asesora de Planeación publicó el Informe de Reporte de Riesgos Corte Junio 2023, donde se evidencian 16 riesgos que aún se encuentran pendiente de reportar, esto teniendo en cuenta las periodicidades establecidas en el Sistema de Gestión Institucional - SGI por parte de los dueños de proceso.</t>
    </r>
  </si>
  <si>
    <t>Evaluación de riesgos</t>
  </si>
  <si>
    <r>
      <t>Fortalezas:</t>
    </r>
    <r>
      <rPr>
        <sz val="11"/>
        <rFont val="Arial Narrow"/>
        <family val="2"/>
      </rPr>
      <t xml:space="preserve"> 
1. La Alta Dirección demuestra compromiso en el seguimiento y cumplimiento a los objetivos estratégicos, los cuales son abordados en los diferentes Comités Directivos, los Comités de Gestión y Desempeño y los Comités Institucionales de Coordinación de Control Interno.
2. Para el primer semestre del año 2024, con relación a los Riesgos de Corrupción, es importante mencionar que a la fecha no se han materializado ninguno de ellos.
3. De igual forma, se observa que las diferentes Oficinas y Direcciones de Función Pública, cumplen con el proceso de identificación y formulación de riesgos de gestión, corrupción y seguridad de la información.
4. La Oficina de Control Interno en la ejecución de auditorías y en el seguimiento de evaluación por dependencias evalúa los controles. En las anteriores vigencias se había recomendado a la OAP a hacer un acompañamiento a las áreas frente a la identificación de los controles del Departamento de acuerdo a la Guía de Administración del Riesgo versión 6. Durante el CICCI del primer semestre de 2024 se informó a la alta dirección como la OAP en la presente vigencia ha realizado en el proceso de plan de acción anual una actualización de todo el paquete de riesgos, controles, responsables y actividades en el SGI articulando la planeación institucional con las dependencias de manera armónica y ordenada hasta la fecha.
</t>
    </r>
    <r>
      <rPr>
        <b/>
        <u/>
        <sz val="11"/>
        <rFont val="Arial Narrow"/>
        <family val="2"/>
      </rPr>
      <t>Debilidades:</t>
    </r>
    <r>
      <rPr>
        <sz val="11"/>
        <rFont val="Arial Narrow"/>
        <family val="2"/>
      </rPr>
      <t xml:space="preserve">  
1. Durante el seguimiento realizado por la OCI al Plan de Mejoramiento Institucional  se pudo identificar que producto de la Auditoría al proceso de Acción Integral realizado por la OCI en 2019, se evidenció la necesidad de actualizar la mayoría de procedimientos, por lo que se recomienda al Director de Desarrollo Organizacional, continuar con el proceso de plan de mejora con el fin de realizar la actualización de sus procedimientos, objetivos, metas y conceptos propios de su desarrollo administrativo, claro, concreto y oportuno al Departamento y a la ciudadanía.
2. Es importante anotar que, a la fecha de este seguimiento, no se encontraba publicado en la página web el Mapa de Riesgos Institucional del mes de mayo, por lo tanto, se genera la alerta por parte de la Oficina de Control Interno - OCI, frente a esta publicación.
3. Desde la Oficina de Control Interno se han observado debilidades en cuanto a la cultura de reporte y al seguimiento para dar cierre a los hallazgos del Plan de Mejoramiento, por lo tanto, se recomienda fortalecer tanto las funciones de primera línea en la ejecución de estas acciones de mitigación en los tiempos definidos, así como el seguimiento de la segunda línea para dar cierre a los mismos.
4. Se pudo observar que el aplicativo SGI en módulo de Riesgos Institucionales, en la "Sabana Materialización," se encuentran reportados 17 riesgos materializados en lo corrido de la vigencia, no obstante, en el reporte de "Informe Gestión Riesgos" se observan 7 riesgos materializados, lo cual genera inconsistencias en los datos presentados.
5. Desde la OCI se identifican debilidades en el análisis de las recomendaciones y las acciones de mejora por parte de las dependencias, toda vez que en algunos casos se siguen presentando reiteradas observaciones en los diferentes informes de seguimiento y evaluación. Igualmente, frente a la gestión del riesgo, la OCI ha presentado sugerencias para revisión y análisis de posibles riesgos materializados en algunas dependencias.
Una vez valorado el Componente Evaluación de Riesgos, se observa que se mantuvo la calificación frente al segundo semestre del año 2023. Esto obedece principalmente que se realizaron esfuerzos en la actualización y mantenimiento de los controles y riesgos por parte de la Oficina de Planeación en todas las dependencias del Departamento, sin embargo, se evidencian reportes extemporáneos en el seguimiento a los mismos.  </t>
    </r>
    <r>
      <rPr>
        <b/>
        <u/>
        <sz val="11"/>
        <rFont val="Arial Narrow"/>
        <family val="2"/>
      </rPr>
      <t xml:space="preserve">
</t>
    </r>
  </si>
  <si>
    <r>
      <rPr>
        <b/>
        <sz val="11"/>
        <rFont val="Arial Narrow"/>
        <family val="2"/>
      </rPr>
      <t xml:space="preserve">Fortalezas: </t>
    </r>
    <r>
      <rPr>
        <sz val="11"/>
        <rFont val="Arial Narrow"/>
        <family val="2"/>
      </rPr>
      <t xml:space="preserve">
1. La Alta Dirección demuestra compromiso en el seguimiento y cumplimiento a los objetivos estratégicos, los cuales son abordados en los diferentes Comités Directivos, los Comités de Gestión y Desempeño y los Comités Institucionales de Coordinación de Control Interno.
2. Para el segundo semestre del año 2023, con relación a los Riesgos de Corrupción, es importante mencionar que a la fecha no se han materializado ninguno de ellos.
3. De igual forma, se observa que las diferentes Oficinas y Direcciones de Función Pública, cumplen con el proceso de identificación y formulación de riesgos de gestión, corrupción y seguridad de la información.
4. La Oficina de Control Interno - OCI, al realizar las auditorías basadas en riesgos, con enfoque en las normas del Institute of Internal Auditors - IIA, las cuales son fundamentales para guiar y asegurar la calidad y efectividad de las actividades de auditoría en la entidad, aumenta la confiabilidad y credibilidad de las evaluaciones internas. Es importante resaltar que, dentro de las fases de auditoría, específicamente en la de planeación, se contemplan los riesgos del proceso auditado, así como los riesgos que se identifican por parte del equipo auditor.
5. Se pudo observar que la entidad cuenta con un procedimiento actualizado (Versión 7 – Julio 2021), para la formulación de Planes Estratégicos. Lo anterior, partiendo del análisis del contexto interno y externo de Función Pública y del proceso, la identificación de los riesgos para la consecución de objetivos en todos los niveles y el análisis como base para determinar su gestión, contando con mecanismos efectivos que permiten la evaluación de riesgos, para establecer el nivel de riesgo inherente y residual.
</t>
    </r>
    <r>
      <rPr>
        <b/>
        <sz val="11"/>
        <rFont val="Arial Narrow"/>
        <family val="2"/>
      </rPr>
      <t>Debilidades</t>
    </r>
    <r>
      <rPr>
        <sz val="11"/>
        <rFont val="Arial Narrow"/>
        <family val="2"/>
      </rPr>
      <t>:  
1. No se evidencia la identificacion de los riesgos fiscales, teniendo en cuenta que la Dirección de Gestión y Desempeño Institucional publicó la “Guía para la Administración del Riesgo y el Diseño de Controles en Entidades Públicas Versión 6 - noviembre 2022".
2. No se efectuo entre otras, el análisis de causas a los riesgos, al realizarse los ajustes al Mapa de Riesgos Institucional por parte de la Oficina Asesora de Planeación.
3. A la fecha de presentación de este seguimiento, no se observa la publicación del Informe de Gestión del Riesgo correspondiente al mes de diciembre.
4. Teniendo en cuenta el Informe de Gestión del Riesgo, emitido en el mes de noviembre por parte de la Oficina Asesora de Planeación - OAP, se observa un rezago en los reportes de controles por parte de las áreas (55,56%).
5. Pese a que el aplicativo SGI ofrece reportes sencillos a partir de la analítica de datos para el seguimiento mensual de avances en el Plan de Acción Institucional, Gestión del Riesgo y Planes de Mejoramiento, se evidenciaron por parte de la OCI 20 riesgos con reporte extemporáneo. Esto genera inconsistencias en los monitoreos llevados a cabo por la segunda línea de defensa.
Una vez valorado el Componente , se observa una disminución del 3% frente al primer semestre del año 2023. Esta reducción obedece principalmente a la falta de fortalecimiento en el seguimiento y monitoreo en la Gestión del Riesgo, tal como lo establece el lineamiento 7 "Identificación y Análisis de Riesgo".</t>
    </r>
  </si>
  <si>
    <t>Actividades de control</t>
  </si>
  <si>
    <r>
      <rPr>
        <b/>
        <u/>
        <sz val="11"/>
        <color theme="1"/>
        <rFont val="Arial Narrow"/>
        <family val="2"/>
      </rPr>
      <t>Fortalezas:</t>
    </r>
    <r>
      <rPr>
        <sz val="11"/>
        <color theme="1"/>
        <rFont val="Arial Narrow"/>
        <family val="2"/>
      </rPr>
      <t xml:space="preserve"> 
1. La Oficina Asesora de Planeación lidera las sesiones del Comité Directivo de manera mensual, en las cuales se efectúa seguimiento a la gestión institucional, en aras de realizar alertas tempranas que posibilitan un enfoque preventivo.
2. La Oficina de Control Interno, como tercera Línea de Defensa, evalúa periódicamente a través de las auditorías y seguimientos, la efectividad de los controles y recomienda oportunidades de mejora, que contribuyan al cumplimiento de los objetivos institucionales.
3. La OAP tomo en cuenta las recomendaciones de la OCI frente a la documentación de riesgos y controles de acuerdo a la periodicidad establecida por las áreas,mostrando una actualización y fortalecimiento de los diseños de cada control.
4. Se está generando una propuesta metodológica de la “cultura del reporte” a fin de generar una sensibilización sobre la importancia de los reportes en la gestión institucional.
</t>
    </r>
    <r>
      <rPr>
        <b/>
        <u/>
        <sz val="11"/>
        <color theme="1"/>
        <rFont val="Arial Narrow"/>
        <family val="2"/>
      </rPr>
      <t>Debilidades:</t>
    </r>
    <r>
      <rPr>
        <sz val="11"/>
        <color theme="1"/>
        <rFont val="Arial Narrow"/>
        <family val="2"/>
      </rPr>
      <t xml:space="preserve"> 
1. Es importante anotar que, a la fecha de este seguimiento, no se encontraba publicado en la página web el Mapa de Riesgos Institucional del mes de mayo, por lo tanto, se genera la alerta por parte de la Oficina de Control Interno - OCI, frente a esta publicación.
2.En el marco de las caracterizaciones de procesos y procedimientos y el diseño de controles, los líderes establecen responsables y puntos de control, lo cual permite garantizar la segregación de funciones. Con la asesoría y acompañamiento de la Oficina Asesora de Planeación se ha avanzado en dicho acompañamiento a cada dependencia del Departamento, sin embargo, se evidencia la desactualización de agunos  procedimientos y puntos de control, establecidos en algunos procesos registrados en el Sistema Integrado de Planeación y Gestión – SIPG.
3.En los reportes de la gestión del riesgo, se observó que algunos procesos no registran avances en la gestión del control de manera clara y específica; a pesar de contar con una Estructura de Líneas de Defensa bien definida.
4.Se ha podido evidenciar debilidades en algunos controles, observando falta de efectividad en los mismos, al presentarse la materialización de riesgos de gestión, evidenciados en las diferentes auditorías y seguimientos llevadas a cabo por la Oficina de Control Interno – OCI.
El CICCI, ha venido avanzado en la revisión y retroalimentación de la operación del esquema de líneas de defensa en la entidad, recomendando especialmente mejoras en la definición y alcance de los reportes generados por la OAP. Adicionalmente se discutió durante la primera sesión del CICCI del 2024 la actualización de la Política de Administración de Riesgos en el Departamento en su versión 20, quedando pendiente la presentación por parte de la OAP de la política y aprobación por parte de los miembros del Comité. Si bien la OCI mantiene comunicación permanente con los líderes de procesos, se recomienda  en el marco del rol de "Enfoque hacia la prevención", diseñar estrategias para fortalecer la cultural del autocontrol y auto reporte toda vez que se evidencian algunos reportes extemporáneos en  el aplicativo SGI, por lo que en el mismo comité la OCI realizó la propuesta institucional, referente a la "Cultura del Reporte" que contempla un compromiso por parte de cada servidor a reportar su gestión de manera clara, oportuna y concreta posibilitando que el sistema de control interno cuente con bases y evidencias.
Con respecto a la valoración del componente Actividades de Control, se observa que el componente se mantuvo en la misma calificación, esto se debe a que en la valoración de los lineamientos se identificaron debilidades y fortalezas en cada uno de los componentes.  </t>
    </r>
    <r>
      <rPr>
        <b/>
        <sz val="11"/>
        <color theme="1"/>
        <rFont val="Arial Narrow"/>
        <family val="2"/>
      </rPr>
      <t xml:space="preserve">
</t>
    </r>
  </si>
  <si>
    <r>
      <rPr>
        <b/>
        <u/>
        <sz val="11"/>
        <rFont val="Arial Narrow"/>
        <family val="2"/>
      </rPr>
      <t xml:space="preserve">Fortalezas: </t>
    </r>
    <r>
      <rPr>
        <sz val="11"/>
        <rFont val="Arial Narrow"/>
        <family val="2"/>
      </rPr>
      <t xml:space="preserve">
1. La Oficina Asesora de Planeación lidera las sesiones del Comité Directivo de manera mensual, en las cuales se efectúa seguimiento a la gestión institucional, en aras de realizar alertas tempranas que posibilitan un enfoque preventivo.
2. En el marco de las caracterizaciones de procesos y procedimientos y el diseño de controles, los líderes establecen responsables y puntos de control, lo cual permite  garantizar la segregación de funciones. Con la asesoria y acompañamiento de la Oficina Asesora de Planeación, al mes de diciembre de 2023, el Departamento cuenta con un avance de actualización de la documentacion en unl 65,28%.
3.La Oficina de Control Interno, como tercera Línea de Defensa, evalúa periódicamente a través de las auditorías y seguimientos, la efectividad de los controles y recomienda oportunidades de mejora, que contribuyan al cumplimiento de los objetivos institucionales.
4.La Oficina de Control Interno a través de sus evaluaciones y seguimientos,  evidenció diferencias en las  bases de datos generadas por el aplicativo Sistema de Gestión Institucional - SGI, en relación a los riesgos identificados en zona de riesgo residual baja; de igual manera, no se observó el seguimiento a los mismos por parte de la Segunda Línea de Defensa - OAP.
5.La Oficina de Tecnologías de la Información y las Comunicaciones, cuenta con el Plan de tratamiento de riesgos de seguridad y privacidad de la información, cuyo objetivo es "Determinar las acciones de tratamiento de riesgos de seguridad y privacidad de la información, mediante la identificación, análisis, valoración y tratamiento de los riesgos de pérdida de confidencialidad, disponibilidad e integridad de la información, para prevenir su materialización y/o reducir los impactos negativos en la gestión institucional".
</t>
    </r>
    <r>
      <rPr>
        <b/>
        <u/>
        <sz val="11"/>
        <rFont val="Arial Narrow"/>
        <family val="2"/>
      </rPr>
      <t xml:space="preserve">Debilidades: </t>
    </r>
    <r>
      <rPr>
        <sz val="11"/>
        <rFont val="Arial Narrow"/>
        <family val="2"/>
      </rPr>
      <t xml:space="preserve">
1.Para el mes de noviembre se observó un rezago del 56% en los reportes de seguimiento a los riesgos en el Sistema de Gestión Institucional – SGI. Lo anterior, teniendo en cuenta el "Informe de Reporte de Riesgos corte Noviembre" emitido por la Oficina Asesora de Planeaqción publicado en la pagina web del Departamento.
2.Se evidencia la desactualización de los procedimientos y puntos de control, establecidos en algunos procesos registrados en el Sistema Integrado de Planeación y Gestión – SIPG.
3.En los reportes de la gestión del riesgo, se observó que algunos procesos no registran  avances en la gestión del control de manera clara y específica; a pesar de contar con una Estructura de Líneas de Defensa bien definida.
4.Se ha podido evidenciar debilidades en algunos controles, observando falta de efectividad en los mismos, al presentarse la materialización de riesgos de gestión, evidenciados en las diferentes auditorías y seguimientos llevadas a cabo por la Oficina de Control Interno – OCI.
5.Baja Socialización de las políticas de operación establecidas en el Sistema Integrado de Planeación y Gestión – SIPG, teniendo en cuenta el ingreso de nuevo personal a la entidad.
Con la valoración del componente Actividades de Control, se observa una disminución del 5% frente al primer semestre del año 2023. Esto se debe a que en la valoracion del lineamiento 12 "Despliegue de Politicas y Procedimientos", en lo pertinente a la falta  de actualizacion de algunas politicas de operacion, formatos, procedimientos, entre otros. En conclusión, se observo que el control opera como está diseñado pero con algunas falencias. </t>
    </r>
  </si>
  <si>
    <t>Información y comunicación</t>
  </si>
  <si>
    <r>
      <t>Fortalezas:</t>
    </r>
    <r>
      <rPr>
        <sz val="11"/>
        <rFont val="Arial Narrow"/>
        <family val="2"/>
      </rPr>
      <t xml:space="preserve">
1.La Alta Dirección ha establecido e implementado lineamientos para la comunicación interna y externa, con el fin de dar a conocer los objetivos y metas estratégicas institucionales. 
2. En el marco de los resultados del informe de seguimiento de las PQRSD ingresadas por ORFEO para el mes de abril, se habían recibido 74.700 PQRSD de las cuales 1 fue tipificada como denuncia, por lo que se considera importante realizar la diferenciación de canales para la recepción de denuncias sobre temas propios del Departamento.
3. Durante el primer semestre de 2024, la Oficina Asesora de Comunicaciones OAC, ha venido adelantando campañas en redes sociales, para difundir los contenidos noticiosos y las diferentes campañas sobre temas de la gestión de la entidad. Adicionalmente se han producido y difundido 70 comunicados de prensa y materiales periodísticos. Del mismo modo, la difusión de 761 piezas gráficas, según el reporte del SGI. 
</t>
    </r>
    <r>
      <rPr>
        <b/>
        <u/>
        <sz val="11"/>
        <rFont val="Arial Narrow"/>
        <family val="2"/>
      </rPr>
      <t>Debilidades:</t>
    </r>
    <r>
      <rPr>
        <sz val="11"/>
        <rFont val="Arial Narrow"/>
        <family val="2"/>
      </rPr>
      <t xml:space="preserve">
1. Se recomienda realizar los reportes con Calidad y claridad en la información suministrada por algunas áreas, en lo pertinente a los registros de avance de la gestión institucional, consignados en el aplicativo SGI. 
2. Teniendo en cuenta que la política de Operación del proceso de Comunicaciones, se encuentra  con fecha de 2019, es necesario se revise y actualice si es pertinente. 
3.  A pesar de que la Alta Dirección ha establecido como mecanismo de comunicación interna para dar a conocer objetivos y metas estratégicas, los Comités Directivos, cuyos informes de avance y logros son transmitidos por cada Jefe a todos los Servidores Públicos en las reuniones internas de trabajo, no todos los líderes de proceso informan los resultados de los diferentes comités de manera oportuna. 
El Grupo de Comunicaciones Estratégicas, tiene un papel importante al brindar recomendaciones al equipo directivo, para  la presentación de la información. En el marco de la fuga de conocimiento se recomienda realizar estrategias que permitan articular estas funciones a las acciones que permitan dar continuidad a estas acciones.Una vez valorado el Componente Información y Comunicación, se observa una disminución del 3% frente al segundo semestre del año 2023. Esta disminución corresponde a que, en los canales internos de denuncia anónima, se pudo observar que no es claro el impacto y los medios de difusión de esta estrategia de manera externa a Función Pública, adicionalmente la Política de Operación del proceso de comunicaciones se encuentra desactualizada, y finalmente, el flujo de información estratégica de los Comités directivos, donde se comparten los lineamientos de la gestión estratégica en algunas dependencias no es socializado con los servidores públicos, lo cual dificulta la consecución de los objetivos institucionales. </t>
    </r>
    <r>
      <rPr>
        <b/>
        <u/>
        <sz val="11"/>
        <rFont val="Arial Narrow"/>
        <family val="2"/>
      </rPr>
      <t xml:space="preserve">
</t>
    </r>
  </si>
  <si>
    <r>
      <rPr>
        <b/>
        <u/>
        <sz val="11"/>
        <rFont val="Arial Narrow"/>
        <family val="2"/>
      </rPr>
      <t>Fortalezas</t>
    </r>
    <r>
      <rPr>
        <sz val="11"/>
        <rFont val="Arial Narrow"/>
        <family val="2"/>
      </rPr>
      <t xml:space="preserve">:
1.La Alta Dirección ha establecido e implementado lineamientos para la comunicación interna y externa, con el fin de dar a conocer los objetivos y metas estratégicas institucionales, de manera tal que todo el personal entienda su papel en su consecución. 
2.La Oficina Asesora de Comunicaciones, cuenta con las políticas, procesos, procedimientos y documentos para dar lineamientos a todos los Servidores, Contratistas y Pasantes, sobre el uso adecuado de los canales de comunicación y el manejo de la información generada por la entidad. Lo anterior, con el fin de garantizar un adecuado flujo de información interna y externa, la cual facilita la operación institucional. Adicionalmente, formula e implementa la Estrategia de Comunicaciones, para potenciar el posicionamiento del Departamento, lo que  evidencia  que existe una dinámica de comunicación a través de las pantallas, boletines informativos, banner publicados en la página web y otros; sin embargo, se reitera la recomendación generada en el primer semestre, en lo relacionado con la revisión y actualización de los instrumentos aplicables al proceso, que reposan en el SIstema Integrado de Planeación y Gestión SIPG. 
https://www.funcionpublica.gov.co/documents/34645357/34703510/Politica_operacion_comunicacion.pdf/39805591-8e01-4ae1-84dc-a21e593e4e4d?t=1703257350420
3.Frente a la comunicación con los grupos de valor, se resalta que, durante el periodo evaluado, no se presentaron PQRSD sin respuesta. Así mismo, teniendo en cuenta el último seguimiento efectuado por la Oficina de Control Interno con corte a julio del 2023, el número de peticiones fuera de término correspondió a tan solo el 0.12% (47) del total de solicitudes que llegan al Departamento (39.695); lo que evidencia de forma general, el compromiso y diligencia en la atención a las PQRSD. No obstante, se recomienda continuar fortaleciendo los controles y seguimientos frente al riesgo transversal denominado “Atención extemporánea y/o imprecisa a los Grupos de valor”, el cual se encuentra definido en el Mapa de Riesgos Institucional, para garantizar la oportunidad en las respuestas.
4.El Grupo de Comunicaciones Estratégicas, brinda las recomendaciones al equipo directivo, para presentar la información de una manera clara, oportuna y entendible al público. Además, socializa permanentemente el esquema de canales de comunicación y el Plan de Acción propuesto, para lograr visibilizar las políticas trabajadas en la entidad. 
5.Oficina Relación Estado Ciudadanías - OREC, como segunda línea de defensa, efectúa seguimiento a la gestión de las PQRSD, aspecto evidenciado en el "Informe Unificado PQRSD y Percepción Grupos de Valor", del tercer trimestre del 2023, publicado en la página web, en el que se detallan los resultados de la percepción de los productos, servicios y trámites evaluados por parte de los grupos de valor y otros de interés, generando oportunidades de mejora en la atención del servicio prestado.
</t>
    </r>
    <r>
      <rPr>
        <b/>
        <u/>
        <sz val="11"/>
        <rFont val="Arial Narrow"/>
        <family val="2"/>
      </rPr>
      <t>Debilidades</t>
    </r>
    <r>
      <rPr>
        <sz val="11"/>
        <rFont val="Arial Narrow"/>
        <family val="2"/>
      </rPr>
      <t>:
1.Calidad y claridad en la información reportada por algunas áreas, en lo pertinente a los registros de avance de la gestión institucional, consignados en el aplicativo SGI. 
2.En varias ocasiones se observó demoras en la remisión anticipada, de las respuestas al Grupo de Gestión Documental, y este no cuenta con el tiempo establecido para su digitalización y entrega oportuna al usuario. 
Una vez valorado el Componente Información y Comunicación, se observa un incremento del 7% frente al primer semestre del año 2023. Este aumento obedece principalmente al fortalecimiento del lineamiento 14 “Comunicación Interna".</t>
    </r>
  </si>
  <si>
    <t xml:space="preserve">Monitoreo </t>
  </si>
  <si>
    <r>
      <t>Fortalezas:</t>
    </r>
    <r>
      <rPr>
        <sz val="11"/>
        <rFont val="Arial Narrow"/>
        <family val="2"/>
      </rPr>
      <t xml:space="preserve">
1. La Alta Dirección y el Comité Institucional de Coordinación de Control Interno - CICCI, han definido las condiciones y directrices que demuestran el liderazgo para operar el Sistema de Control Interno, aspecto que se evidencia en las sesiones llevadas a cabo por parte del CICCI, en los que se abordaron aspectos claves, alertas tempranas frente a la planeación institucional, la ejecución presupuestal, los estados financieros, entre otros.
2. Los resultados y recomendaciones de cada Informe son presentados y enviados por correo electrónico por el jefe de la Oficina de Control Interno a los miembros del Comité Directivo y responsables de cada tema en la entidad, y adicionalmente, entrega al Representante Legal de la entidad un Informe Ejecutivo con el fin de suscribir las respectivas acciones de mejora.
3.  Se observó una disposición por parte de la alta dirección en continuar con el fortalecimiento del Sistema de Control Interno realizando más reuniones que posibiliten la discusión de temas claves del fortalecimiento institucional
4. La OCI diseño una matriz de seguimiento a las PQRSD que ingresan al Departamento por parte de los entes de control, generando alertas preventivas y acciones correctivas para su tramite pertinente. 
5. Producto del seguimiento al Plan de Mejoramiento Institucional 2024, la OAP y a OCI, adelantaron un plan de choque con la intencion de depurar la base de datos de los hallazgos de vigencias anteriores.
</t>
    </r>
    <r>
      <rPr>
        <b/>
        <u/>
        <sz val="11"/>
        <rFont val="Arial Narrow"/>
        <family val="2"/>
      </rPr>
      <t>Debilidades:</t>
    </r>
    <r>
      <rPr>
        <sz val="11"/>
        <rFont val="Arial Narrow"/>
        <family val="2"/>
      </rPr>
      <t xml:space="preserve">
1.Falta de monitoreo de indicadores, es importante tener en cuenta que al establecer indicadores por parte de las dependencias se debe realizar un seguimiento regular a los mismos ya que se evidencia que algunas dependencias no reportan la información de acuerdo a la periodicidad establecida en el aplicativo SGI. Adicionalmente, algunos de estos se encuentran mal diseñados. 
2.Debilidades en el seguimiento a las actividades plan anticorrupción. Se podría fortalecer el sistema de seguimiento para garantizar que estas políticas se estén implementando efectivamente.
3. Desde la OCI se identifican debilidades en el análisis de las recomendaciones y las acciones de mejora por parte de las dependencias, toda vez que en algunos casos se siguen presentando reiteradas observaciones en los diferentes informes de seguimiento y evaluación. 
4. En los reportes de la gestión del riesgo, se observó que algunos procesos no registran avances en la gestión del control de manera clara y específica; a pesar de contar con una Estructura de Líneas de Defensa bien definida.
A partir del Seguimiento al Plan Anticorrupción del primer cuatrimestre vigencia 2024, se observó falta de monitoreo en algunas de las actividades propuestas en el plan anticorrupción v2 por lo que se genera la alerta  a la OREC para finalizar con los procesos de capacitación e iniciar con la ejecución del Plan Anticorrupción y Atención al Ciudadano.
Una vez calculado el componente de monitoreo, se observa una disminución del 3 % frente al segundo semestre del año 2023, esto debido que se han presentado observaciones reiteradas en los seguimientos y evaluaciones de la OCI, los indicadores no evidencian un avance en su gestión y aplicación por parte de las áreas entre otras enunciadas anteriormente. 
</t>
    </r>
  </si>
  <si>
    <t xml:space="preserve">Fortalezas:
1. La Alta Dirección y el Comité Institucional de Coordinación de Control Interno - CICCI, han definido las condiciones y directrices que demuestran el liderazgo para operar el Sistema de Control Interno, aspecto que se evidencia en las sesiones llevadas a cabo por parte del CICCI,  en los que se abordaron aspectos claves como la Formalización del Empleo (Planta temporal), la ejecución presupuestal, los estados financieros, respuesta extemporanea a PQRSD, entre otros.
2. Los resultados y recomendaciones de cada Informe son presentados y enviados por correo electrónico por la Jefe de la Oficina de Control Interno a los miembros del Comité Directivo y responsables de cada tema en la entidad, y adicionalmente, entrega al Representante Legal de la entidad un Informe Ejecutivo con el fin de suscribir las respectivas acciones de mejora.
3. La Oficina de Control Interno - OCI, al realizar las auditorías basadas en riesgos, con enfoque en las normas del Institute of Internal Auditors - IIA, las cuales son fundamentales para guiar y asegurar la calidad y efectividad de las actividades de auditoría en la entidad, aumenta la confiabilidad y credibilidad de las evaluaciones internas. Es importante resaltar que, dentro de las fases de auditoría, específicamente en la de planeación, se contemplan los riesgos del proceso auditado, así como los riesgos que se identifican por parte del equipo auditor.
Debilidades:
1.Baja periodicidad en las sesiones del Comité Institucional de Coordinación de Control Interno, dificultando el mantener una fuerte cohesión de equipo para generar una mayor eficiencia en el marco del rol "Enfoque hacia la prevención". 
2.Es importante fortalecer al seguimiento de la gestión del riesgo en el aplicativo SGI, teniendo encuenta lo identificado por parte de la Oficina de Control Interno evidenció diferencias en las  bases de datos generadas por el aplicativo Sistema de Gestión Institucional - SGI, en relación a los riesgos identificados en zona de riesgo residual baja; de igual manera, no se observó el seguimiento a los mismos por parte de la Segunda Línea de Defensa - OAP.
3.Falta de monitoreo de indicadores, es importante tener en cuenta  que al establecer indicadores por parte de las dependencias se debe realizar un seguimiento regular a los mismos ya que se evidencia que algunas dependencias no reportan la informacion deacuerdo a la periodicidad establecida en el aplicativo SGI.
4.Debilidades en el seguimiento a las actividades plan anticorrupción. Se podría fortalecer el sistema de seguimiento para garantizar que estas políticas se estén implementando efectivamente.
Una vez calculado el componente de monitoreo, se observa un incremento  del 3 %  frente al primer semestre del año 2023, esto debido que el Departamento Administrativo de la Función Pública, realiza actividades de monitoreo y supervisión mediante evaluaciones Independientes para valorar el control interno, la eficiencia de procesos y la ejecución de planes. Los resultadosde los seguimientos efectuados se comunican a la Alta Dirección para para permitirles la toma de desiciones, se pudo comprobar a través de las actas del CICCI y es observable para los diferentes grupos de valor a traves de los informes -OCI en  la pagina web de la entidad.
Del mismo modo a partir del Seguimiento al Plan Anticorrupcion del tercer cuatrimestre vigencia 2023, se observó falta de seguimiento en algunas de las actividades propuestas en el plan anticorrupción v3 generando una accion correctiva articulada con la segunda linea defensa.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</si>
</sst>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8" x14ac:knownFonts="1">
    <font>
      <sz val="10"/>
      <color theme="1"/>
      <name val="Arial"/>
      <family val="2"/>
    </font>
    <font>
      <b/>
      <sz val="20"/>
      <color theme="0"/>
      <name val="Arial Narrow"/>
      <family val="2"/>
    </font>
    <font>
      <sz val="18"/>
      <color theme="1"/>
      <name val="Arial Narrow"/>
      <family val="2"/>
    </font>
    <font>
      <sz val="11"/>
      <color theme="1"/>
      <name val="Arial Narrow"/>
      <family val="2"/>
    </font>
    <font>
      <sz val="22"/>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6"/>
      <color theme="1"/>
      <name val="Arial Narrow"/>
      <family val="2"/>
    </font>
    <font>
      <sz val="16"/>
      <name val="Arial Narrow"/>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u/>
      <sz val="11"/>
      <name val="Arial Narrow"/>
      <family val="2"/>
    </font>
    <font>
      <sz val="11"/>
      <name val="Arial Narrow"/>
      <family val="2"/>
    </font>
    <font>
      <b/>
      <sz val="11"/>
      <name val="Arial Narrow"/>
      <family val="2"/>
    </font>
    <font>
      <b/>
      <u/>
      <sz val="11"/>
      <color theme="1"/>
      <name val="Arial Narrow"/>
      <family val="2"/>
    </font>
    <font>
      <b/>
      <sz val="11"/>
      <color theme="1"/>
      <name val="Arial Narrow"/>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2">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4" fillId="2" borderId="9" xfId="0" applyNumberFormat="1" applyFont="1" applyFill="1" applyBorder="1" applyAlignment="1" applyProtection="1">
      <alignment horizontal="center"/>
      <protection locked="0"/>
    </xf>
    <xf numFmtId="164" fontId="4" fillId="2" borderId="10" xfId="0" applyNumberFormat="1" applyFont="1" applyFill="1" applyBorder="1" applyAlignment="1" applyProtection="1">
      <alignment horizontal="center"/>
      <protection locked="0"/>
    </xf>
    <xf numFmtId="164" fontId="4" fillId="2" borderId="11"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5" fillId="2" borderId="0" xfId="0" applyFont="1" applyFill="1" applyAlignment="1">
      <alignment vertic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9" fontId="7" fillId="3" borderId="15" xfId="0" applyNumberFormat="1" applyFont="1" applyFill="1" applyBorder="1" applyAlignment="1" applyProtection="1">
      <alignment horizontal="center" vertical="center"/>
      <protection hidden="1"/>
    </xf>
    <xf numFmtId="0" fontId="8" fillId="2" borderId="0" xfId="0" applyFont="1" applyFill="1" applyAlignment="1">
      <alignment horizontal="center" vertical="center"/>
    </xf>
    <xf numFmtId="0" fontId="9" fillId="2" borderId="0" xfId="0" applyFont="1" applyFill="1"/>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2" borderId="0" xfId="0" applyFont="1" applyFill="1" applyAlignment="1">
      <alignment horizontal="center" vertical="center"/>
    </xf>
    <xf numFmtId="0" fontId="10" fillId="2" borderId="19" xfId="0" applyFont="1" applyFill="1" applyBorder="1" applyAlignment="1">
      <alignment horizontal="center" vertical="center"/>
    </xf>
    <xf numFmtId="0" fontId="10" fillId="2" borderId="0" xfId="0" applyFont="1" applyFill="1" applyAlignment="1">
      <alignment horizontal="center" vertical="center"/>
    </xf>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2" fillId="2" borderId="22" xfId="0" applyNumberFormat="1"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horizontal="left" vertical="top" wrapText="1"/>
      <protection locked="0"/>
    </xf>
    <xf numFmtId="49" fontId="13" fillId="2" borderId="24" xfId="0" applyNumberFormat="1" applyFont="1" applyFill="1" applyBorder="1" applyAlignment="1" applyProtection="1">
      <alignment horizontal="left" vertical="top" wrapText="1"/>
      <protection locked="0"/>
    </xf>
    <xf numFmtId="49" fontId="13" fillId="2" borderId="25" xfId="0" applyNumberFormat="1" applyFont="1" applyFill="1" applyBorder="1" applyAlignment="1" applyProtection="1">
      <alignment horizontal="left" vertical="top" wrapText="1"/>
      <protection locked="0"/>
    </xf>
    <xf numFmtId="49" fontId="0" fillId="2" borderId="0" xfId="0" applyNumberFormat="1" applyFill="1" applyAlignment="1">
      <alignment horizontal="left" vertical="top" wrapText="1"/>
    </xf>
    <xf numFmtId="0" fontId="14" fillId="2" borderId="23" xfId="0" applyFont="1" applyFill="1" applyBorder="1" applyAlignment="1" applyProtection="1">
      <alignment horizontal="justify" vertical="center" wrapText="1"/>
      <protection locked="0"/>
    </xf>
    <xf numFmtId="0" fontId="14" fillId="2" borderId="24" xfId="0" applyFont="1" applyFill="1" applyBorder="1" applyAlignment="1" applyProtection="1">
      <alignment horizontal="justify" vertical="center" wrapText="1"/>
      <protection locked="0"/>
    </xf>
    <xf numFmtId="0" fontId="14" fillId="2" borderId="25" xfId="0" applyFont="1" applyFill="1" applyBorder="1" applyAlignment="1" applyProtection="1">
      <alignment horizontal="justify" vertical="center" wrapText="1"/>
      <protection locked="0"/>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0" fontId="15" fillId="2" borderId="0" xfId="0" applyFont="1" applyFill="1" applyAlignment="1">
      <alignment wrapText="1"/>
    </xf>
    <xf numFmtId="0" fontId="6" fillId="4" borderId="28" xfId="0" applyFont="1" applyFill="1" applyBorder="1" applyAlignment="1">
      <alignment horizontal="center" vertical="center" wrapText="1"/>
    </xf>
    <xf numFmtId="0" fontId="10" fillId="0" borderId="0" xfId="0" applyFont="1" applyAlignment="1">
      <alignment horizontal="center" vertical="center" wrapText="1"/>
    </xf>
    <xf numFmtId="0" fontId="16" fillId="4" borderId="28"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9" fillId="2" borderId="0" xfId="0" applyFont="1" applyFill="1" applyAlignment="1">
      <alignment horizontal="center" vertical="center" wrapText="1"/>
    </xf>
    <xf numFmtId="0" fontId="16" fillId="3" borderId="29"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0" xfId="0" applyFont="1" applyFill="1" applyAlignment="1">
      <alignment horizontal="center" vertical="center" wrapText="1"/>
    </xf>
    <xf numFmtId="0" fontId="18" fillId="2" borderId="0" xfId="0" applyFont="1" applyFill="1" applyAlignment="1">
      <alignment wrapText="1"/>
    </xf>
    <xf numFmtId="0" fontId="19" fillId="0" borderId="0" xfId="0" applyFont="1" applyAlignment="1">
      <alignment horizontal="center" wrapText="1"/>
    </xf>
    <xf numFmtId="0" fontId="0" fillId="0" borderId="30" xfId="0" applyBorder="1"/>
    <xf numFmtId="0" fontId="6" fillId="5" borderId="6" xfId="0" applyFont="1" applyFill="1" applyBorder="1" applyAlignment="1">
      <alignment horizontal="center" vertical="center" wrapText="1"/>
    </xf>
    <xf numFmtId="0" fontId="16" fillId="0" borderId="0" xfId="0" applyFont="1" applyAlignment="1">
      <alignment vertical="center"/>
    </xf>
    <xf numFmtId="0" fontId="10" fillId="0" borderId="6" xfId="0" applyFont="1" applyBorder="1" applyAlignment="1" applyProtection="1">
      <alignment horizontal="center" vertical="center"/>
      <protection hidden="1"/>
    </xf>
    <xf numFmtId="9" fontId="10" fillId="0" borderId="0" xfId="0" applyNumberFormat="1" applyFont="1" applyAlignment="1">
      <alignment vertical="center"/>
    </xf>
    <xf numFmtId="9" fontId="20" fillId="6" borderId="6" xfId="0" applyNumberFormat="1" applyFont="1" applyFill="1" applyBorder="1" applyAlignment="1" applyProtection="1">
      <alignment horizontal="center" vertical="center"/>
      <protection hidden="1"/>
    </xf>
    <xf numFmtId="49" fontId="21" fillId="2" borderId="31" xfId="0" applyNumberFormat="1" applyFont="1" applyFill="1" applyBorder="1" applyAlignment="1" applyProtection="1">
      <alignment vertical="justify" wrapText="1"/>
      <protection locked="0"/>
    </xf>
    <xf numFmtId="0" fontId="10" fillId="0" borderId="0" xfId="0" applyFont="1" applyAlignment="1">
      <alignment vertical="center"/>
    </xf>
    <xf numFmtId="9" fontId="20" fillId="6" borderId="6" xfId="0" applyNumberFormat="1" applyFont="1" applyFill="1" applyBorder="1" applyAlignment="1" applyProtection="1">
      <alignment horizontal="center" vertical="center"/>
      <protection locked="0" hidden="1"/>
    </xf>
    <xf numFmtId="0" fontId="10" fillId="0" borderId="11" xfId="0" applyFont="1" applyBorder="1" applyAlignment="1">
      <alignment vertical="center"/>
    </xf>
    <xf numFmtId="0" fontId="22" fillId="0" borderId="15" xfId="0" applyFont="1" applyBorder="1" applyAlignment="1" applyProtection="1">
      <alignment horizontal="justify" vertical="top" wrapText="1"/>
      <protection locked="0"/>
    </xf>
    <xf numFmtId="0" fontId="10" fillId="0" borderId="0" xfId="0" applyFont="1" applyAlignment="1">
      <alignment horizontal="left" vertical="center"/>
    </xf>
    <xf numFmtId="9" fontId="10" fillId="0" borderId="6" xfId="0" applyNumberFormat="1" applyFont="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21" fillId="0" borderId="31" xfId="0" applyFont="1" applyBorder="1" applyAlignment="1" applyProtection="1">
      <alignment horizontal="left" vertical="top" wrapText="1"/>
      <protection locked="0"/>
    </xf>
    <xf numFmtId="9" fontId="20" fillId="6" borderId="6" xfId="0" applyNumberFormat="1" applyFont="1" applyFill="1" applyBorder="1" applyAlignment="1" applyProtection="1">
      <alignment horizontal="center" vertical="center"/>
      <protection locked="0"/>
    </xf>
    <xf numFmtId="0" fontId="0" fillId="0" borderId="11" xfId="0" applyBorder="1"/>
    <xf numFmtId="0" fontId="22" fillId="0" borderId="31" xfId="0" applyFont="1" applyBorder="1" applyAlignment="1" applyProtection="1">
      <alignment vertical="top" wrapText="1"/>
      <protection locked="0"/>
    </xf>
    <xf numFmtId="0" fontId="6" fillId="3" borderId="6" xfId="0" applyFont="1" applyFill="1" applyBorder="1" applyAlignment="1">
      <alignment horizontal="center" vertical="center" wrapText="1"/>
    </xf>
    <xf numFmtId="0" fontId="3" fillId="0" borderId="31" xfId="0" applyFont="1" applyBorder="1" applyAlignment="1" applyProtection="1">
      <alignment horizontal="left" vertical="top" wrapText="1"/>
      <protection locked="0"/>
    </xf>
    <xf numFmtId="0" fontId="22" fillId="0" borderId="31" xfId="0" applyFont="1" applyBorder="1" applyAlignment="1" applyProtection="1">
      <alignment horizontal="justify" vertical="top" wrapText="1"/>
      <protection locked="0"/>
    </xf>
    <xf numFmtId="0" fontId="6" fillId="8" borderId="6" xfId="0" applyFont="1" applyFill="1" applyBorder="1" applyAlignment="1">
      <alignment horizontal="center" vertical="center" wrapText="1"/>
    </xf>
    <xf numFmtId="0" fontId="22" fillId="0" borderId="31" xfId="0" applyFont="1" applyBorder="1" applyAlignment="1" applyProtection="1">
      <alignment horizontal="left" vertical="top" wrapText="1"/>
      <protection locked="0"/>
    </xf>
    <xf numFmtId="0" fontId="6" fillId="9" borderId="6" xfId="0" applyFont="1" applyFill="1" applyBorder="1" applyAlignment="1">
      <alignment horizontal="center" vertical="center" wrapText="1"/>
    </xf>
    <xf numFmtId="0" fontId="21" fillId="0" borderId="32" xfId="0" applyFont="1" applyBorder="1" applyAlignment="1" applyProtection="1">
      <alignment horizontal="left" vertical="top" wrapText="1"/>
      <protection locked="0"/>
    </xf>
    <xf numFmtId="0" fontId="22" fillId="0" borderId="32" xfId="0" applyFont="1" applyBorder="1" applyAlignment="1" applyProtection="1">
      <alignment horizontal="left" vertical="top" wrapText="1"/>
      <protection locked="0"/>
    </xf>
    <xf numFmtId="0" fontId="16" fillId="2" borderId="0" xfId="0" applyFont="1" applyFill="1" applyAlignment="1">
      <alignment vertical="center"/>
    </xf>
    <xf numFmtId="0" fontId="10" fillId="2" borderId="0" xfId="0" applyFont="1" applyFill="1" applyAlignment="1">
      <alignment horizontal="left" vertical="center"/>
    </xf>
    <xf numFmtId="0" fontId="26" fillId="2" borderId="0" xfId="0" applyFont="1" applyFill="1" applyAlignment="1">
      <alignment vertical="center"/>
    </xf>
    <xf numFmtId="0" fontId="27" fillId="2" borderId="0" xfId="0" applyFont="1" applyFill="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48825</xdr:colOff>
      <xdr:row>14</xdr:row>
      <xdr:rowOff>34633</xdr:rowOff>
    </xdr:to>
    <xdr:pic>
      <xdr:nvPicPr>
        <xdr:cNvPr id="2" name="Imagen 1">
          <a:extLst>
            <a:ext uri="{FF2B5EF4-FFF2-40B4-BE49-F238E27FC236}">
              <a16:creationId xmlns:a16="http://schemas.microsoft.com/office/drawing/2014/main" id="{8E552F6E-13A4-4204-9500-2AC2CD4F561A}"/>
            </a:ext>
          </a:extLst>
        </xdr:cNvPr>
        <xdr:cNvPicPr>
          <a:picLocks noChangeAspect="1"/>
        </xdr:cNvPicPr>
      </xdr:nvPicPr>
      <xdr:blipFill>
        <a:blip xmlns:r="http://schemas.openxmlformats.org/officeDocument/2006/relationships" r:embed="rId1"/>
        <a:stretch>
          <a:fillRect/>
        </a:stretch>
      </xdr:blipFill>
      <xdr:spPr>
        <a:xfrm>
          <a:off x="2626722" y="1701063"/>
          <a:ext cx="4455363"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Camilo%20Vargas\Downloads\2023-06-25_Informe_evaluacion_sci_tercer_avance_consolidado_conclusion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07-12_Informe_semestral_SCI_enero_junio_2024_completo.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Resultad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0.875</v>
          </cell>
        </row>
        <row r="26">
          <cell r="N26">
            <v>0.8529411764705882</v>
          </cell>
        </row>
        <row r="43">
          <cell r="N43">
            <v>0.875</v>
          </cell>
        </row>
        <row r="55">
          <cell r="N55">
            <v>0.9285714285714286</v>
          </cell>
        </row>
        <row r="69">
          <cell r="N69">
            <v>0.8571428571428571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F1" zoomScale="55" zoomScaleNormal="55" workbookViewId="0">
      <selection activeCell="H1" sqref="H1"/>
    </sheetView>
  </sheetViews>
  <sheetFormatPr baseColWidth="10" defaultColWidth="11.44140625" defaultRowHeight="13.2" x14ac:dyDescent="0.25"/>
  <cols>
    <col min="1" max="1" width="3.109375" style="1" customWidth="1"/>
    <col min="2" max="2" width="3.44140625" style="1" customWidth="1"/>
    <col min="3" max="3" width="35.44140625" style="1" customWidth="1"/>
    <col min="4" max="4" width="2.44140625" style="1" customWidth="1"/>
    <col min="5" max="5" width="18.6640625" style="1" customWidth="1"/>
    <col min="6" max="6" width="10.88671875" style="1" customWidth="1"/>
    <col min="7" max="7" width="21.109375" style="1" customWidth="1"/>
    <col min="8" max="8" width="7.44140625" style="1" customWidth="1"/>
    <col min="9" max="9" width="255.5546875" style="1" customWidth="1"/>
    <col min="10" max="10" width="5.88671875" style="1" customWidth="1"/>
    <col min="11" max="11" width="28.109375" style="1" customWidth="1"/>
    <col min="12" max="12" width="4.33203125" style="1" customWidth="1"/>
    <col min="13" max="13" width="255.88671875" style="1" customWidth="1"/>
    <col min="14" max="14" width="5.88671875" style="1" customWidth="1"/>
    <col min="15" max="15" width="24.88671875" style="1" customWidth="1"/>
    <col min="16" max="16" width="7" style="1" customWidth="1"/>
    <col min="17" max="16384" width="11.44140625" style="1"/>
  </cols>
  <sheetData>
    <row r="1" spans="2:16" ht="13.8"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E3" s="6" t="s">
        <v>0</v>
      </c>
      <c r="F3" s="7" t="s">
        <v>1</v>
      </c>
      <c r="G3" s="7"/>
      <c r="H3" s="7"/>
      <c r="I3" s="7"/>
      <c r="J3" s="7"/>
      <c r="K3" s="7"/>
      <c r="L3" s="7"/>
      <c r="M3" s="7"/>
      <c r="N3" s="8"/>
      <c r="O3" s="8"/>
      <c r="P3" s="9"/>
    </row>
    <row r="4" spans="2:16" ht="18" customHeight="1" x14ac:dyDescent="0.25">
      <c r="B4" s="5"/>
      <c r="E4" s="10"/>
      <c r="F4" s="7"/>
      <c r="G4" s="7"/>
      <c r="H4" s="7"/>
      <c r="I4" s="7"/>
      <c r="J4" s="7"/>
      <c r="K4" s="7"/>
      <c r="L4" s="7"/>
      <c r="M4" s="7"/>
      <c r="N4" s="8"/>
      <c r="O4" s="8"/>
      <c r="P4" s="9"/>
    </row>
    <row r="5" spans="2:16" ht="41.25" customHeight="1" x14ac:dyDescent="0.5">
      <c r="B5" s="5"/>
      <c r="E5" s="11" t="s">
        <v>2</v>
      </c>
      <c r="F5" s="12" t="s">
        <v>3</v>
      </c>
      <c r="G5" s="13"/>
      <c r="H5" s="13"/>
      <c r="I5" s="13"/>
      <c r="J5" s="13"/>
      <c r="K5" s="13"/>
      <c r="L5" s="13"/>
      <c r="M5" s="14"/>
      <c r="N5" s="15"/>
      <c r="O5" s="15"/>
      <c r="P5" s="9"/>
    </row>
    <row r="6" spans="2:16" ht="18" customHeight="1" thickBot="1" x14ac:dyDescent="0.3">
      <c r="B6" s="5"/>
      <c r="E6" s="16"/>
      <c r="F6" s="15"/>
      <c r="G6" s="15"/>
      <c r="H6" s="15"/>
      <c r="I6" s="15"/>
      <c r="J6" s="15"/>
      <c r="K6" s="15"/>
      <c r="L6" s="15"/>
      <c r="P6" s="9"/>
    </row>
    <row r="7" spans="2:16" ht="93" customHeight="1" thickBot="1" x14ac:dyDescent="0.3">
      <c r="B7" s="5"/>
      <c r="I7" s="17" t="s">
        <v>4</v>
      </c>
      <c r="J7" s="18"/>
      <c r="K7" s="19"/>
      <c r="M7" s="20">
        <f>+AVERAGE(G25,G27,G29,G31,G33)</f>
        <v>0.87773109243697467</v>
      </c>
      <c r="N7" s="21"/>
      <c r="O7" s="21"/>
      <c r="P7" s="9"/>
    </row>
    <row r="8" spans="2:16" ht="18" customHeight="1" x14ac:dyDescent="0.3">
      <c r="B8" s="5"/>
      <c r="M8" s="22"/>
      <c r="N8" s="22"/>
      <c r="O8" s="22"/>
      <c r="P8" s="9"/>
    </row>
    <row r="9" spans="2:16" ht="18" customHeight="1" x14ac:dyDescent="0.25">
      <c r="B9" s="5"/>
      <c r="P9" s="9"/>
    </row>
    <row r="10" spans="2:16" x14ac:dyDescent="0.25">
      <c r="B10" s="5"/>
      <c r="P10" s="9"/>
    </row>
    <row r="11" spans="2:16" x14ac:dyDescent="0.25">
      <c r="B11" s="5"/>
      <c r="P11" s="9"/>
    </row>
    <row r="12" spans="2:16" x14ac:dyDescent="0.25">
      <c r="B12" s="5"/>
      <c r="P12" s="9"/>
    </row>
    <row r="13" spans="2:16" x14ac:dyDescent="0.25">
      <c r="B13" s="5"/>
      <c r="P13" s="9"/>
    </row>
    <row r="14" spans="2:16" x14ac:dyDescent="0.25">
      <c r="B14" s="5"/>
      <c r="P14" s="9"/>
    </row>
    <row r="15" spans="2:16" x14ac:dyDescent="0.25">
      <c r="B15" s="5"/>
      <c r="P15" s="9"/>
    </row>
    <row r="16" spans="2:16" x14ac:dyDescent="0.25">
      <c r="B16" s="5"/>
      <c r="P16" s="9"/>
    </row>
    <row r="17" spans="2:22" ht="22.8" x14ac:dyDescent="0.25">
      <c r="B17" s="5"/>
      <c r="C17" s="23" t="s">
        <v>5</v>
      </c>
      <c r="D17" s="24"/>
      <c r="E17" s="24"/>
      <c r="F17" s="24"/>
      <c r="G17" s="24"/>
      <c r="H17" s="24"/>
      <c r="I17" s="24"/>
      <c r="J17" s="24"/>
      <c r="K17" s="24"/>
      <c r="L17" s="24"/>
      <c r="M17" s="25"/>
      <c r="N17" s="26"/>
      <c r="O17" s="26"/>
      <c r="P17" s="9"/>
    </row>
    <row r="18" spans="2:22" ht="15.75" customHeight="1" x14ac:dyDescent="0.25">
      <c r="B18" s="5"/>
      <c r="C18" s="27"/>
      <c r="D18" s="27"/>
      <c r="E18" s="27"/>
      <c r="F18" s="27"/>
      <c r="G18" s="27"/>
      <c r="H18" s="27"/>
      <c r="I18" s="27"/>
      <c r="J18" s="27"/>
      <c r="K18" s="27"/>
      <c r="L18" s="27"/>
      <c r="M18" s="27"/>
      <c r="N18" s="28"/>
      <c r="O18" s="28"/>
      <c r="P18" s="9"/>
    </row>
    <row r="19" spans="2:22" ht="61.5" customHeight="1" x14ac:dyDescent="0.25">
      <c r="B19" s="5"/>
      <c r="C19" s="29" t="s">
        <v>6</v>
      </c>
      <c r="D19" s="30"/>
      <c r="E19" s="31" t="s">
        <v>7</v>
      </c>
      <c r="F19" s="32" t="s">
        <v>8</v>
      </c>
      <c r="G19" s="33"/>
      <c r="H19" s="33"/>
      <c r="I19" s="33"/>
      <c r="J19" s="33"/>
      <c r="K19" s="33"/>
      <c r="L19" s="33"/>
      <c r="M19" s="34"/>
      <c r="N19" s="35"/>
      <c r="O19" s="35"/>
      <c r="P19" s="9"/>
    </row>
    <row r="20" spans="2:22" ht="174.75" customHeight="1" x14ac:dyDescent="0.25">
      <c r="B20" s="5"/>
      <c r="C20" s="29" t="s">
        <v>9</v>
      </c>
      <c r="D20" s="30"/>
      <c r="E20" s="31" t="s">
        <v>7</v>
      </c>
      <c r="F20" s="36" t="s">
        <v>10</v>
      </c>
      <c r="G20" s="37"/>
      <c r="H20" s="37"/>
      <c r="I20" s="37"/>
      <c r="J20" s="37"/>
      <c r="K20" s="37"/>
      <c r="L20" s="37"/>
      <c r="M20" s="38"/>
      <c r="N20" s="35"/>
      <c r="O20" s="35"/>
      <c r="P20" s="9"/>
    </row>
    <row r="21" spans="2:22" ht="143.25" customHeight="1" x14ac:dyDescent="0.25">
      <c r="B21" s="5"/>
      <c r="C21" s="39" t="s">
        <v>11</v>
      </c>
      <c r="D21" s="40"/>
      <c r="E21" s="31" t="s">
        <v>7</v>
      </c>
      <c r="F21" s="32" t="s">
        <v>12</v>
      </c>
      <c r="G21" s="33"/>
      <c r="H21" s="33"/>
      <c r="I21" s="33"/>
      <c r="J21" s="33"/>
      <c r="K21" s="33"/>
      <c r="L21" s="33"/>
      <c r="M21" s="34"/>
      <c r="N21" s="35"/>
      <c r="O21" s="35"/>
      <c r="P21" s="9"/>
    </row>
    <row r="22" spans="2:22" ht="12.9" customHeight="1" thickBot="1" x14ac:dyDescent="0.3">
      <c r="B22" s="5"/>
      <c r="G22" s="41"/>
      <c r="P22" s="9"/>
    </row>
    <row r="23" spans="2:22" ht="113.25" customHeight="1" thickBot="1" x14ac:dyDescent="0.3">
      <c r="B23" s="5"/>
      <c r="C23" s="42" t="s">
        <v>13</v>
      </c>
      <c r="D23" s="43"/>
      <c r="E23" s="44" t="s">
        <v>14</v>
      </c>
      <c r="F23" s="43"/>
      <c r="G23" s="44" t="s">
        <v>15</v>
      </c>
      <c r="H23" s="43"/>
      <c r="I23" s="45" t="s">
        <v>16</v>
      </c>
      <c r="J23" s="46"/>
      <c r="K23" s="47" t="s">
        <v>17</v>
      </c>
      <c r="L23" s="46"/>
      <c r="M23" s="48" t="s">
        <v>18</v>
      </c>
      <c r="N23" s="46"/>
      <c r="O23" s="49" t="s">
        <v>19</v>
      </c>
      <c r="P23" s="9"/>
      <c r="Q23" s="50"/>
    </row>
    <row r="24" spans="2:22" ht="6.75" customHeight="1" thickBot="1" x14ac:dyDescent="0.45">
      <c r="B24" s="5"/>
      <c r="C24" s="51"/>
      <c r="D24"/>
      <c r="E24"/>
      <c r="F24"/>
      <c r="G24"/>
      <c r="H24"/>
      <c r="I24" s="52"/>
      <c r="J24"/>
      <c r="K24" s="52"/>
      <c r="L24"/>
      <c r="M24"/>
      <c r="N24"/>
      <c r="O24"/>
      <c r="P24" s="9"/>
    </row>
    <row r="25" spans="2:22" ht="409.5" customHeight="1" thickBot="1" x14ac:dyDescent="0.3">
      <c r="B25" s="5"/>
      <c r="C25" s="53" t="s">
        <v>20</v>
      </c>
      <c r="D25" s="54"/>
      <c r="E25" s="55" t="str">
        <f>+IF([2]Hoja1!$N$2&gt;=0.5,"Si","No")</f>
        <v>Si</v>
      </c>
      <c r="F25" s="56"/>
      <c r="G25" s="57">
        <f>+[2]Hoja1!N2</f>
        <v>0.875</v>
      </c>
      <c r="H25" s="56"/>
      <c r="I25" s="58" t="s">
        <v>21</v>
      </c>
      <c r="J25" s="59"/>
      <c r="K25" s="60">
        <v>0.89</v>
      </c>
      <c r="L25" s="61"/>
      <c r="M25" s="62" t="s">
        <v>22</v>
      </c>
      <c r="N25" s="63"/>
      <c r="O25" s="64">
        <f>G25-K25</f>
        <v>-1.5000000000000013E-2</v>
      </c>
      <c r="P25" s="65"/>
      <c r="Q25" s="66"/>
      <c r="R25" s="66"/>
      <c r="S25" s="66"/>
      <c r="T25" s="66"/>
      <c r="U25" s="66"/>
      <c r="V25" s="66"/>
    </row>
    <row r="26" spans="2:22" ht="18.899999999999999" customHeight="1" x14ac:dyDescent="0.4">
      <c r="B26" s="5"/>
      <c r="C26" s="51"/>
      <c r="D26"/>
      <c r="E26" s="67"/>
      <c r="F26"/>
      <c r="G26" s="68"/>
      <c r="H26"/>
      <c r="I26" s="69"/>
      <c r="J26"/>
      <c r="K26" s="52"/>
      <c r="L26"/>
      <c r="M26" s="70"/>
      <c r="N26" s="70"/>
      <c r="O26" s="71"/>
      <c r="P26" s="9"/>
    </row>
    <row r="27" spans="2:22" ht="339.75" customHeight="1" x14ac:dyDescent="0.25">
      <c r="B27" s="5"/>
      <c r="C27" s="72" t="s">
        <v>23</v>
      </c>
      <c r="D27" s="54"/>
      <c r="E27" s="55" t="str">
        <f>+IF([2]Hoja1!$N$26&gt;=0.5,"Si","No")</f>
        <v>Si</v>
      </c>
      <c r="F27"/>
      <c r="G27" s="57">
        <f>+[2]Hoja1!N26</f>
        <v>0.8529411764705882</v>
      </c>
      <c r="H27"/>
      <c r="I27" s="73" t="s">
        <v>24</v>
      </c>
      <c r="J27"/>
      <c r="K27" s="74">
        <v>0.85</v>
      </c>
      <c r="L27" s="75"/>
      <c r="M27" s="76" t="s">
        <v>25</v>
      </c>
      <c r="N27" s="63"/>
      <c r="O27" s="64">
        <f>G27-K27</f>
        <v>2.9411764705882248E-3</v>
      </c>
      <c r="P27" s="9"/>
    </row>
    <row r="28" spans="2:22" ht="6.75" customHeight="1" x14ac:dyDescent="0.4">
      <c r="B28" s="5"/>
      <c r="C28" s="51"/>
      <c r="D28"/>
      <c r="E28" s="67"/>
      <c r="F28"/>
      <c r="G28" s="68"/>
      <c r="H28"/>
      <c r="I28" s="69"/>
      <c r="J28"/>
      <c r="K28" s="52"/>
      <c r="L28"/>
      <c r="M28" s="70"/>
      <c r="N28" s="70"/>
      <c r="O28" s="71"/>
      <c r="P28" s="9"/>
    </row>
    <row r="29" spans="2:22" ht="409.5" customHeight="1" x14ac:dyDescent="0.25">
      <c r="B29" s="5"/>
      <c r="C29" s="77" t="s">
        <v>26</v>
      </c>
      <c r="D29" s="54"/>
      <c r="E29" s="55" t="str">
        <f>+IF([2]Hoja1!$N$43&gt;=0.5,"Si","No")</f>
        <v>Si</v>
      </c>
      <c r="F29"/>
      <c r="G29" s="57">
        <f>+[2]Hoja1!N43</f>
        <v>0.875</v>
      </c>
      <c r="H29"/>
      <c r="I29" s="78" t="s">
        <v>27</v>
      </c>
      <c r="J29"/>
      <c r="K29" s="74">
        <v>0.88</v>
      </c>
      <c r="L29" s="75"/>
      <c r="M29" s="79" t="s">
        <v>28</v>
      </c>
      <c r="N29" s="63"/>
      <c r="O29" s="64">
        <f>G29-K29</f>
        <v>-5.0000000000000044E-3</v>
      </c>
      <c r="P29" s="9"/>
    </row>
    <row r="30" spans="2:22" ht="6.75" customHeight="1" x14ac:dyDescent="0.4">
      <c r="B30" s="5"/>
      <c r="C30" s="51"/>
      <c r="D30"/>
      <c r="E30" s="67"/>
      <c r="F30"/>
      <c r="G30" s="68"/>
      <c r="H30"/>
      <c r="I30" s="69"/>
      <c r="J30"/>
      <c r="K30" s="52"/>
      <c r="L30"/>
      <c r="M30" s="70"/>
      <c r="N30" s="70"/>
      <c r="O30" s="71"/>
      <c r="P30" s="9"/>
    </row>
    <row r="31" spans="2:22" ht="349.5" customHeight="1" x14ac:dyDescent="0.25">
      <c r="B31" s="5"/>
      <c r="C31" s="80" t="s">
        <v>29</v>
      </c>
      <c r="D31" s="54"/>
      <c r="E31" s="55" t="str">
        <f>+IF([2]Hoja1!$N$55&gt;=0.5,"Si","No")</f>
        <v>Si</v>
      </c>
      <c r="F31"/>
      <c r="G31" s="57">
        <f>+[2]Hoja1!N55</f>
        <v>0.9285714285714286</v>
      </c>
      <c r="H31"/>
      <c r="I31" s="73" t="s">
        <v>30</v>
      </c>
      <c r="J31"/>
      <c r="K31" s="74">
        <v>0.96</v>
      </c>
      <c r="L31" s="75"/>
      <c r="M31" s="81" t="s">
        <v>31</v>
      </c>
      <c r="N31" s="63"/>
      <c r="O31" s="64">
        <f>G31-K31</f>
        <v>-3.1428571428571361E-2</v>
      </c>
      <c r="P31" s="9"/>
    </row>
    <row r="32" spans="2:22" ht="6.75" customHeight="1" x14ac:dyDescent="0.4">
      <c r="B32" s="5"/>
      <c r="C32" s="51"/>
      <c r="D32"/>
      <c r="E32" s="67"/>
      <c r="F32"/>
      <c r="G32" s="68"/>
      <c r="H32"/>
      <c r="I32" s="69"/>
      <c r="J32"/>
      <c r="K32" s="52"/>
      <c r="L32"/>
      <c r="M32" s="70"/>
      <c r="N32" s="70"/>
      <c r="O32" s="71"/>
      <c r="P32" s="9"/>
    </row>
    <row r="33" spans="2:16" ht="312.75" customHeight="1" thickBot="1" x14ac:dyDescent="0.3">
      <c r="B33" s="5"/>
      <c r="C33" s="82" t="s">
        <v>32</v>
      </c>
      <c r="D33" s="54"/>
      <c r="E33" s="55" t="str">
        <f>+IF([2]Hoja1!$N$69&gt;=0.5,"Si","No")</f>
        <v>Si</v>
      </c>
      <c r="F33"/>
      <c r="G33" s="57">
        <f>+[2]Hoja1!N69</f>
        <v>0.8571428571428571</v>
      </c>
      <c r="H33"/>
      <c r="I33" s="83" t="s">
        <v>33</v>
      </c>
      <c r="J33"/>
      <c r="K33" s="74">
        <v>0.89</v>
      </c>
      <c r="L33" s="75"/>
      <c r="M33" s="84" t="s">
        <v>34</v>
      </c>
      <c r="N33" s="63"/>
      <c r="O33" s="64">
        <f>G33-K33</f>
        <v>-3.2857142857142918E-2</v>
      </c>
      <c r="P33" s="9"/>
    </row>
    <row r="34" spans="2:16" ht="15.6" x14ac:dyDescent="0.25">
      <c r="B34" s="5"/>
      <c r="C34" s="85"/>
      <c r="D34" s="85"/>
      <c r="E34" s="28"/>
      <c r="M34" s="86"/>
      <c r="N34" s="86"/>
      <c r="O34" s="86"/>
      <c r="P34" s="9"/>
    </row>
    <row r="35" spans="2:16" ht="15.6" x14ac:dyDescent="0.25">
      <c r="B35" s="5"/>
      <c r="C35" s="87"/>
      <c r="D35" s="85"/>
      <c r="E35" s="28"/>
      <c r="M35" s="86"/>
      <c r="N35" s="86"/>
      <c r="O35" s="86"/>
      <c r="P35" s="9"/>
    </row>
    <row r="36" spans="2:16" x14ac:dyDescent="0.25">
      <c r="B36" s="5"/>
      <c r="C36" s="88"/>
      <c r="P36" s="9"/>
    </row>
    <row r="37" spans="2:16" ht="13.8" thickBot="1" x14ac:dyDescent="0.3">
      <c r="B37" s="89"/>
      <c r="C37" s="90"/>
      <c r="D37" s="90"/>
      <c r="E37" s="90"/>
      <c r="F37" s="90"/>
      <c r="G37" s="90"/>
      <c r="H37" s="90"/>
      <c r="I37" s="90"/>
      <c r="J37" s="90"/>
      <c r="K37" s="90"/>
      <c r="L37" s="90"/>
      <c r="M37" s="90"/>
      <c r="N37" s="90"/>
      <c r="O37" s="90"/>
      <c r="P37" s="91"/>
    </row>
    <row r="38" spans="2:16" ht="13.8"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 operator="between">
      <formula>0.76</formula>
      <formula>1</formula>
    </cfRule>
    <cfRule type="cellIs" dxfId="22" priority="2" operator="between">
      <formula>0.51</formula>
      <formula>0.75</formula>
    </cfRule>
    <cfRule type="cellIs" dxfId="21" priority="3" operator="between">
      <formula>0.26</formula>
      <formula>0.5</formula>
    </cfRule>
  </conditionalFormatting>
  <conditionalFormatting sqref="K27">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9">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31">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3">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allowBlank="1" showInputMessage="1" showErrorMessage="1" prompt="Celda formulada, información proveniente de la pestaña de deficiencias." sqref="E23"/>
    <dataValidation type="list" allowBlank="1" showInputMessage="1" showErrorMessage="1" sqref="N19:O19">
      <formula1>"Si,No"</formula1>
    </dataValidation>
    <dataValidation type="list" allowBlank="1" showInputMessage="1" showErrorMessage="1" sqref="N20:O20 E20:E21">
      <formula1>"Si, No"</formula1>
    </dataValidation>
    <dataValidation type="list" allowBlank="1" showInputMessage="1" showErrorMessage="1" sqref="E19">
      <formula1>"Si,No,En proceso"</formula1>
    </dataValidation>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87F55696-5759-4714-BBA9-8F252BF535D3}">
            <xm:f>0</xm:f>
            <xm:f>'[2024-07-12_Informe_semestral_SCI_enero_junio_2024_completo.xlsx]Analisis de Resultados'!#REF!</xm:f>
            <x14:dxf>
              <fill>
                <patternFill>
                  <bgColor rgb="FFFF0000"/>
                </patternFill>
              </fill>
            </x14:dxf>
          </x14:cfRule>
          <xm:sqref>G25 G27 G29 G31 G33</xm:sqref>
        </x14:conditionalFormatting>
        <x14:conditionalFormatting xmlns:xm="http://schemas.microsoft.com/office/excel/2006/main">
          <x14:cfRule type="cellIs" priority="4" operator="between" id="{8A2D9B95-093C-4218-B98E-4D42143E7324}">
            <xm:f>0</xm:f>
            <xm:f>'F:\Users\Camilo Vargas\Downloads\[2023-06-25_Informe_evaluacion_sci_tercer_avance_consolidado_conclusiones.xlsx]Analisis de Resultados'!#REF!</xm:f>
            <x14:dxf>
              <fill>
                <patternFill>
                  <bgColor rgb="FFFF0000"/>
                </patternFill>
              </fill>
            </x14:dxf>
          </x14:cfRule>
          <xm:sqref>K25</xm:sqref>
        </x14:conditionalFormatting>
        <x14:conditionalFormatting xmlns:xm="http://schemas.microsoft.com/office/excel/2006/main">
          <x14:cfRule type="cellIs" priority="20" operator="between" id="{796F36C1-5D1A-4ED9-BCE4-48A52C5B2C16}">
            <xm:f>0</xm:f>
            <xm:f>'[2024-07-12_Informe_semestral_SCI_enero_junio_2024_completo.xlsx]Analisis de Resultados'!#REF!</xm:f>
            <x14:dxf>
              <fill>
                <patternFill>
                  <bgColor rgb="FFFF0000"/>
                </patternFill>
              </fill>
            </x14:dxf>
          </x14:cfRule>
          <xm:sqref>K27</xm:sqref>
        </x14:conditionalFormatting>
        <x14:conditionalFormatting xmlns:xm="http://schemas.microsoft.com/office/excel/2006/main">
          <x14:cfRule type="cellIs" priority="16" operator="between" id="{FB9500E5-E928-46E8-8CAC-42C3CD884312}">
            <xm:f>0</xm:f>
            <xm:f>'[2024-07-12_Informe_semestral_SCI_enero_junio_2024_completo.xlsx]Analisis de Resultados'!#REF!</xm:f>
            <x14:dxf>
              <fill>
                <patternFill>
                  <bgColor rgb="FFFF0000"/>
                </patternFill>
              </fill>
            </x14:dxf>
          </x14:cfRule>
          <xm:sqref>K29</xm:sqref>
        </x14:conditionalFormatting>
        <x14:conditionalFormatting xmlns:xm="http://schemas.microsoft.com/office/excel/2006/main">
          <x14:cfRule type="cellIs" priority="12" operator="between" id="{C20BB905-7353-486C-9EBD-41ACB159B193}">
            <xm:f>0</xm:f>
            <xm:f>'[2024-07-12_Informe_semestral_SCI_enero_junio_2024_completo.xlsx]Analisis de Resultados'!#REF!</xm:f>
            <x14:dxf>
              <fill>
                <patternFill>
                  <bgColor rgb="FFFF0000"/>
                </patternFill>
              </fill>
            </x14:dxf>
          </x14:cfRule>
          <xm:sqref>K31</xm:sqref>
        </x14:conditionalFormatting>
        <x14:conditionalFormatting xmlns:xm="http://schemas.microsoft.com/office/excel/2006/main">
          <x14:cfRule type="cellIs" priority="8" operator="between" id="{FF0A95DD-21CD-4A19-ADC8-1933FDBC605E}">
            <xm:f>0</xm:f>
            <xm:f>'[2024-07-12_Informe_semestral_SCI_enero_junio_2024_completo.xlsx]Analisis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Iván De Castro Barón</dc:creator>
  <cp:lastModifiedBy>Jorge Iván De Castro Barón</cp:lastModifiedBy>
  <dcterms:created xsi:type="dcterms:W3CDTF">2024-07-12T21:29:59Z</dcterms:created>
  <dcterms:modified xsi:type="dcterms:W3CDTF">2024-07-12T21:30:14Z</dcterms:modified>
</cp:coreProperties>
</file>