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defaultThemeVersion="124226"/>
  <mc:AlternateContent xmlns:mc="http://schemas.openxmlformats.org/markup-compatibility/2006">
    <mc:Choice Requires="x15">
      <x15ac:absPath xmlns:x15ac="http://schemas.microsoft.com/office/spreadsheetml/2010/11/ac" url="\\yaksa.dafp.local\10010OCI\2026\TRD\INFORMES\INFORMES_SEGUIMIENTO_GESTION\EVALUACION_ESTADO_SISTEMA_CONTROL_INTERNO\"/>
    </mc:Choice>
  </mc:AlternateContent>
  <xr:revisionPtr revIDLastSave="0" documentId="8_{C8B49956-2582-4F3E-B0E9-B9E54BC90B4D}" xr6:coauthVersionLast="47" xr6:coauthVersionMax="47" xr10:uidLastSave="{00000000-0000-0000-0000-000000000000}"/>
  <bookViews>
    <workbookView xWindow="-120" yWindow="-120" windowWidth="20730" windowHeight="11040" xr2:uid="{71C39512-5BEF-4A63-8A51-00B19312BB93}"/>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[2]BDATOS!#REF!</definedName>
    <definedName name="\CA">#REF!</definedName>
    <definedName name="\i">#REF!</definedName>
    <definedName name="\m">#REF!</definedName>
    <definedName name="__123Graph_AC86W2CE" hidden="1">[3]WIZ!$G$19:$G$30</definedName>
    <definedName name="__123Graph_AC86W2ROLL" hidden="1">[3]WIZ!$F$19:$F$30</definedName>
    <definedName name="__123Graph_AC86W3CE" hidden="1">[3]WIZ!$J$19:$J$30</definedName>
    <definedName name="__123Graph_AC86W3ROLL" hidden="1">[3]WIZ!$I$19:$I$30</definedName>
    <definedName name="__123Graph_B" hidden="1">[3]WIZ!$G$32:$G$43</definedName>
    <definedName name="__123Graph_BC86W2CE" hidden="1">[3]WIZ!$G$32:$G$43</definedName>
    <definedName name="__123Graph_BC86W2ROLL" hidden="1">[3]WIZ!$F$32:$F$43</definedName>
    <definedName name="__123Graph_BC86W3CE" hidden="1">[3]WIZ!$J$32:$J$43</definedName>
    <definedName name="__123Graph_BC86W3ROLL" hidden="1">[3]WIZ!$I$32:$I$43</definedName>
    <definedName name="__123Graph_LBL_A" hidden="1">[3]WIZ!$G$19:$G$30</definedName>
    <definedName name="__123Graph_LBL_AC86W2CE" hidden="1">[3]WIZ!$G$19:$G$30</definedName>
    <definedName name="__123Graph_LBL_AC86W2ROLL" hidden="1">[3]WIZ!$F$19:$F$30</definedName>
    <definedName name="__123Graph_LBL_AC86W3CE" hidden="1">[3]WIZ!$J$19:$J$30</definedName>
    <definedName name="__123Graph_LBL_AC86W3ROLL" hidden="1">[3]WIZ!$I$19:$I$30</definedName>
    <definedName name="__123Graph_LBL_B" hidden="1">[3]WIZ!$G$32:$G$43</definedName>
    <definedName name="__123Graph_LBL_BC86W2CE" hidden="1">[3]WIZ!$G$32:$G$43</definedName>
    <definedName name="__123Graph_LBL_BC86W2ROLL" hidden="1">[3]WIZ!$F$32:$F$43</definedName>
    <definedName name="__123Graph_LBL_BC86W3CE" hidden="1">[3]WIZ!$J$32:$J$43</definedName>
    <definedName name="__123Graph_LBL_BC86W3ROLL" hidden="1">[3]WIZ!$I$32:$I$43</definedName>
    <definedName name="__123Graph_X" hidden="1">[3]WIZ!$B$19:$B$30</definedName>
    <definedName name="__123Graph_XC86W2CE" hidden="1">[3]WIZ!$B$19:$B$30</definedName>
    <definedName name="__123Graph_XC86W2ROLL" hidden="1">[3]WIZ!$B$19:$B$30</definedName>
    <definedName name="__123Graph_XC86W3CE" hidden="1">[3]WIZ!$B$19:$B$30</definedName>
    <definedName name="__123Graph_XC86W3ROLL" hidden="1">[3]WIZ!$B$19:$B$30</definedName>
    <definedName name="_1__123Graph_AC86W_2" hidden="1">[3]WIZ!$F$19:$F$30</definedName>
    <definedName name="_10__123Graph_LBL_BC86W_2" hidden="1">[3]WIZ!$F$32:$F$43</definedName>
    <definedName name="_11__123Graph_LBL_BC86W30" hidden="1">[3]WIZ!$AE$32:$AE$43</definedName>
    <definedName name="_12__123Graph_LBL_BC86W90" hidden="1">[3]WIZ!$AF$32:$AF$43</definedName>
    <definedName name="_13__123Graph_XC86W30" hidden="1">[3]WIZ!$B$19:$B$30</definedName>
    <definedName name="_14__123Graph_XC86W90" hidden="1">[3]WIZ!$B$19:$B$30</definedName>
    <definedName name="_2__123Graph_AC86W30" hidden="1">[3]WIZ!$AE$19:$AE$30</definedName>
    <definedName name="_296">'[4]384-Acciones Corporacion'!#REF!</definedName>
    <definedName name="_3__123Graph_AC86W90" hidden="1">[3]WIZ!$AF$19:$AF$30</definedName>
    <definedName name="_304">'[4]384-Acciones Corporacion'!#REF!</definedName>
    <definedName name="_312">'[4]384-Acciones Corporacion'!#REF!</definedName>
    <definedName name="_320">'[4]384-Acciones Corporacion'!#REF!</definedName>
    <definedName name="_336">'[4]384-Acciones Corporacion'!#REF!</definedName>
    <definedName name="_344">'[4]384-Acciones Corporacion'!#REF!</definedName>
    <definedName name="_352">'[4]384-Acciones Corporacion'!#REF!</definedName>
    <definedName name="_4__123Graph_BC86W_2" hidden="1">[3]WIZ!$F$32:$F$43</definedName>
    <definedName name="_5__123Graph_BC86W30" hidden="1">[3]WIZ!$AE$32:$AE$43</definedName>
    <definedName name="_522">'[4]384-Acciones Corporacion'!#REF!</definedName>
    <definedName name="_530">'[4]384-Acciones Corporacion'!#REF!</definedName>
    <definedName name="_546">'[4]384-Acciones Corporacion'!#REF!</definedName>
    <definedName name="_554">'[4]384-Acciones Corporacion'!#REF!</definedName>
    <definedName name="_562">'[4]384-Acciones Corporacion'!#REF!</definedName>
    <definedName name="_6__123Graph_BC86W90" hidden="1">[3]WIZ!$AF$32:$AF$43</definedName>
    <definedName name="_7__123Graph_LBL_AC86W_2" hidden="1">[3]WIZ!$F$19:$F$30</definedName>
    <definedName name="_8__123Graph_LBL_AC86W30" hidden="1">[3]WIZ!$AE$19:$AE$30</definedName>
    <definedName name="_9__123Graph_LBL_AC86W90" hidden="1">[3]WIZ!$AF$19:$AF$30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'[5]B.BTA.S.VALORES'!#REF!</definedName>
    <definedName name="_Sort" hidden="1">#REF!</definedName>
    <definedName name="A">[6]oficial!$A$1:$H$160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'[7]Oper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 localSheetId="0">Conclusiones!$A$2:$M$34</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[2]BDATOS!#REF!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[2]BDATOS!#REF!</definedName>
    <definedName name="conotros">#REF!</definedName>
    <definedName name="Contagio030">SUMIF([8]DATA1!$B$1:$B$65536,[9]Octubre!$C1,[8]DATA1!XFA$1:XFA$65536)</definedName>
    <definedName name="Contagio060">SUMIF([8]DATA1!$B$1:$B$65536,[9]Octubre!$C1,[8]DATA1!XFA$1:XFA$65536)</definedName>
    <definedName name="Contagio090">SUMIF([8]DATA1!$B$1:$B$65536,[9]Octubre!$C1,[8]DATA1!XFA$1:XFA$65536)</definedName>
    <definedName name="Contagio120">SUMIF([8]DATA1!$B$1:$B$65536,[9]Octubre!$C1,[8]DATA1!XFA$1:XFA$65536)</definedName>
    <definedName name="Contagio150">SUMIF([8]DATA1!$B$1:$B$65536,[9]Octubre!$C1,[8]DATA1!XFA$1:XFA$65536)</definedName>
    <definedName name="Contagio180">SUMIF([8]DATA1!$B$1:$B$65536,[9]Octubre!$C1,[8]DATA1!XFA$1:XFA$65536)</definedName>
    <definedName name="ContAverage">[10]!ContAverage</definedName>
    <definedName name="CORDEN">#REF!</definedName>
    <definedName name="CREDITO">[11]oficial!$H$1:$H$160</definedName>
    <definedName name="CUENTA96">#REF!</definedName>
    <definedName name="Cuentas">[12]Cuentas!$B$3:$E$41</definedName>
    <definedName name="d">[13]Cuentas!$B$3:$E$42</definedName>
    <definedName name="DEBITO">[11]oficial!$G$1:$G$160</definedName>
    <definedName name="dfsd">SUMIF([8]DATA1!$B$1:$B$65536,[9]Octubre!$C1,[8]DATA1!K$1:K$65536)</definedName>
    <definedName name="Div" hidden="1">'[5]B.BTA.S.VALORES'!#REF!</definedName>
    <definedName name="Divide">#REF!</definedName>
    <definedName name="doce">'[14]Anexo-Participaciones Dic-11'!$E$22</definedName>
    <definedName name="ELIEXTRA">'[15]ELIMINA EXT'!$A$3:$Y$217</definedName>
    <definedName name="ELIFIL">[15]ELIMINA!$A$4:$AM$231</definedName>
    <definedName name="ELIMEXT">#REF!</definedName>
    <definedName name="ELIMINA">#REF!</definedName>
    <definedName name="entidades">#REF!</definedName>
    <definedName name="EPIANDES">#REF!</definedName>
    <definedName name="ESCRIBA">[2]BDATOS!#REF!</definedName>
    <definedName name="ESTADOS_FINANCIEROS_A_PROCESAR">#REF!</definedName>
    <definedName name="ESTCAM">#REF!</definedName>
    <definedName name="ET">#REF!</definedName>
    <definedName name="FailureActual">[10]!FailureActual</definedName>
    <definedName name="FailurePlan">[10]!FailurePlan</definedName>
    <definedName name="FILEXT">[15]FILIALEXT!$A$1:$L$4091</definedName>
    <definedName name="FILIAL">[15]FILIAL!$A$3:$AE$5414</definedName>
    <definedName name="FleetAdj">[10]!FleetAdj</definedName>
    <definedName name="FleetNoAdj">[10]!FleetNoAdj</definedName>
    <definedName name="GastosRegionales_Monto">'[16]Gastos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[17]!LLPModel</definedName>
    <definedName name="MATRIZ">[18]MATRIZ!$A$7:$BY$4664</definedName>
    <definedName name="MC.PL_Cuentas">#REF!</definedName>
    <definedName name="MC.PL_Monto">#REF!</definedName>
    <definedName name="MESANT">#REF!</definedName>
    <definedName name="MESES">'[19]7'!$AL$3:$AL$7</definedName>
    <definedName name="MESHOY">#REF!</definedName>
    <definedName name="Mora030">SUMIF([8]DATA1!$B$1:$B$65536,[9]Octubre!$C1,[8]DATA1!XFA$1:XFA$65536)</definedName>
    <definedName name="Mora060">SUMIF([8]DATA1!$B$1:$B$65536,[9]Octubre!$C1,[8]DATA1!XFA$1:XFA$65536)</definedName>
    <definedName name="Mora090">SUMIF([8]DATA1!$B$1:$B$65536,[9]Octubre!$C1,[8]DATA1!XFA$1:XFA$65536)</definedName>
    <definedName name="Mora120">SUMIF([8]DATA1!$B$1:$B$65536,[9]Octubre!$C1,[8]DATA1!XFA$1:XFA$65536)</definedName>
    <definedName name="Mora150">SUMIF([8]DATA1!$B$1:$B$65536,[9]Octubre!$C1,[8]DATA1!XFA$1:XFA$65536)</definedName>
    <definedName name="Mora180">SUMIF([8]DATA1!$B$1:$B$65536,[9]Octubre!$C1,[8]DATA1!XFA$1:XFA$65536)</definedName>
    <definedName name="MultiSelectNames">#REF!</definedName>
    <definedName name="Nivel">#REF!</definedName>
    <definedName name="NOPUC">#REF!</definedName>
    <definedName name="OFI">[11]oficial!$A$1:$H$160</definedName>
    <definedName name="ORDEN1">#REF!</definedName>
    <definedName name="ORDEN2">#REF!</definedName>
    <definedName name="ORDEN3">#REF!</definedName>
    <definedName name="ORDEN4">#REF!</definedName>
    <definedName name="ORDEN5">#REF!</definedName>
    <definedName name="ORDEN6">#REF!</definedName>
    <definedName name="p">'[20]Participación Accionaria Junio '!$K$11</definedName>
    <definedName name="PAS">#REF!</definedName>
    <definedName name="PAT">#REF!</definedName>
    <definedName name="Pcnt.Competencia">IF([21]Resumen!B1&gt;0.01,IF([21]Resumen!XFD1&gt;0.01,[21]Resumen!XFD1/[21]Resumen!B1,0),0)</definedName>
    <definedName name="Pcnt.COMSAL">IF([21]Resumen!D1&gt;0.01,IF([21]Resumen!XFD1&gt;0.01,[21]Resumen!XFD1/[21]Resumen!D1,0),0)</definedName>
    <definedName name="PL.120_Cuentas">'[22]Time Deposits (PL.120)'!$C$7:$C$10</definedName>
    <definedName name="PL.120_Monto">'[22]Time Deposits (PL.120)'!$E$7:$E$10</definedName>
    <definedName name="PL.501_Cuentas">'[16]Swap Gain MtM (PL.501)'!$C$7:$C$12</definedName>
    <definedName name="PL.501_Monto">'[16]Swap Gain MtM (PL.501)'!$E$7:$E$12</definedName>
    <definedName name="PL.502_Cuentas">'[16]Gain on Sale of OREOs (PL.502)'!$C$7:$C$9</definedName>
    <definedName name="PL.502_Monto">'[16]Gain on Sale of OREOs (PL.502)'!$E$7:$E$9</definedName>
    <definedName name="PL.505_Monto">'[16]Other Income (PL.505)'!$E$8:$E$39</definedName>
    <definedName name="PL.581_Cuentas">'[16]Other Compensation (PL.581)'!$C$7:$C$19</definedName>
    <definedName name="PL.581_Monto">'[16]Other Compensation (PL.581)'!$E$7:$E$19</definedName>
    <definedName name="PL.601_Cuentas">'[16]Other Comp Benefits (PL.601)'!$C$7:$C$19</definedName>
    <definedName name="PL.601_Monto">'[16]Other Comp Benefits (PL.601)'!$E$7:$E$19</definedName>
    <definedName name="PL.621_Cuentas">'[16]Rents Build &amp; Park (PL.621)'!$C$7:$C$10</definedName>
    <definedName name="PL.621_Monto">'[16]Rents Build &amp; Park (PL.621)'!$E$7:$E$10</definedName>
    <definedName name="PL.657_Cuentas">'[16]Consulting Fees (PL.657)'!$C$7:$C$13</definedName>
    <definedName name="PL.657_Monto">'[16]Consulting Fees (PL.657)'!$E$7:$E$13</definedName>
    <definedName name="PL.661_Cuentas">'[16]Professional Services (PL.661)'!$C$7:$C$15</definedName>
    <definedName name="PL.661_Monto">'[16]Professional Services (PL.661)'!$E$7:$E$15</definedName>
    <definedName name="PL.665_Cuentas">'[16]Insurance (PL.665)'!$C$7:$C$16</definedName>
    <definedName name="PL.665_Monto">'[16]Insurance (PL.665)'!$E$7:$E$16</definedName>
    <definedName name="PL.713_Cuentas">'[16]Frauds (PL.713)'!$C$7:$C$16</definedName>
    <definedName name="PL.713_Monto">'[16]Frauds (PL.713)'!$E$7:$E$16</definedName>
    <definedName name="PL.717_Cuentas">'[22]Corporate Expenses (PL.717)'!$D$8:$D$43</definedName>
    <definedName name="PL.717_Monto">'[22]Corporate Expenses (PL.717)'!$F$8:$F$43</definedName>
    <definedName name="PL.721_Cuentas">'[16]Veh &amp; Equ Maintenance (PL.721)'!$C$7:$C$13</definedName>
    <definedName name="PL.721_Monto">'[16]Veh &amp; Equ Maintenance (PL.721)'!$E$7:$E$13</definedName>
    <definedName name="PL.741_Cuentas">'[16]Representation Expnses (PL.741)'!$C$7:$C$16</definedName>
    <definedName name="PL.741_Monto">'[16]Representation Expnses (PL.741)'!$E$7:$E$16</definedName>
    <definedName name="PL.773_Monto">'[16]Other Services (PL.773)'!$E$8:$E$43</definedName>
    <definedName name="PL.797_Cuentas">'[16]Depreciation (PL.797)'!$C$7:$C$12</definedName>
    <definedName name="PL.797_Monto">'[16]Depreciation (PL.797)'!$E$7:$E$12</definedName>
    <definedName name="PRES">#REF!</definedName>
    <definedName name="PRES1">#REF!</definedName>
    <definedName name="Presup">SUMIF([23]DATA!$H$1:$H$65536,#REF!&amp;"-"&amp;#REF!&amp;"-"&amp;MONTH(#REF!),[23]DATA!$G$1:$G$65536)</definedName>
    <definedName name="ProductivityWith">[10]!ProductivityWith</definedName>
    <definedName name="ProductivityWithout">[10]!ProductivityWithout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SUMIF([8]DATA1!$B$1:$B$65536,[9]Octubre!$C1,[8]DATA1!XFA$1:XFA$65536)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SUMIF([8]DATA2!XFB$1:XFB$65536,[9]Octubre!$C1,[8]DATA2!A$1:A$65536)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SUMIF([8]DATA1!$B$1:$B$65536,[9]Octubre!$C1,[8]DATA1!K$1:K$65536)</definedName>
    <definedName name="Total_Mora">SUMIF([8]DATA1!$B$1:$B$65536,[9]Octubre!$C1,[8]DATA1!K$1:K$65536)</definedName>
    <definedName name="TypesOfTransaction">#REF!</definedName>
    <definedName name="uno">'[14]Anexo-Participaciones Dic-11'!$E$9</definedName>
    <definedName name="utilidad">'[7]Estado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[6]oficial!$G$1:$G$160</definedName>
    <definedName name="we">SUMIF([8]DATA1!$B$1:$B$65536,[9]Octubre!$C1,[8]DATA1!XFA$1:XFA$65536)</definedName>
    <definedName name="weq">SUMIF([8]DATA1!$B$1:$B$65536,[9]Octubre!$C1,[8]DATA1!XFA$1:XFA$65536)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5" i="1" l="1"/>
  <c r="G25" i="1"/>
  <c r="O25" i="1"/>
  <c r="E27" i="1"/>
  <c r="G27" i="1"/>
  <c r="M7" i="1" s="1"/>
  <c r="E29" i="1"/>
  <c r="G29" i="1"/>
  <c r="O29" i="1" s="1"/>
  <c r="E31" i="1"/>
  <c r="G31" i="1"/>
  <c r="O31" i="1"/>
  <c r="E33" i="1"/>
  <c r="G33" i="1"/>
  <c r="O33" i="1"/>
  <c r="O27" i="1" l="1"/>
</calcChain>
</file>

<file path=xl/sharedStrings.xml><?xml version="1.0" encoding="utf-8"?>
<sst xmlns="http://schemas.openxmlformats.org/spreadsheetml/2006/main" count="37" uniqueCount="36">
  <si>
    <t>Fortalezas
1.	La Oficina de Control Interno (OCI) ha avanzado en la ejecución del Plan Anual de Auditorías y Seguimientos 2025, cumpliendo con el 67% de lo programado durante el primer semestre del año. Esta gestión ha permitido una revisión constante de la gestión institucional y la identificación de posibles áreas de mejora, como se evidenció en el informe de austeridad en el gasto.
2.	A través de la Política de Administración de Riesgos v20, la entidad ha establecido responsabilidades claras para cada línea de defensa, promoviendo un enfoque proactivo para la gestión de riesgos en todos los niveles. Aunque durante el primer semestre se han presentado algunas ausencias en los comités, la OCI ha garantizado el seguimiento a los procesos relacionados con la identificación y evaluación de los riesgos fiscales, de integridad y de fuga de conocimiento. No obstante, los controles específicos para mitigar estos riesgos aún están en proceso de identificación y definición.
3.	Se ha mantenido un flujo constante de informes y seguimientos a la alta dirección sobre los seguimientos realizados, lo que ha permitido que se revisen y evalúen las recomendaciones emitidas por los auditores de la OCI. Además, la entidad ha cumplido con la Ley 1474 de 2011, implementando acciones para mejorar la atención a las peticiones, quejas, reclamos y denuncias (PQRSD), lo cual refuerza la transparencia institucional.
4.	La OCI ha efectuado seguimientos a la gestión contractual a través de la supervisión de contratos y la identificación de desviaciones en los procedimientos, contribuyendo así al control del gasto público. A pesar de que no se recibieron visitas externas en el primer semestre, la entidad mantiene un estado de cumplimiento en cuanto a la mejora continua de su Plan de Mejoramiento Institucional de la Contraloría General de la República.
Debilidades
1.	Durante el primer semestre de 2025, no se llevó a cabo ninguna sesión del CICCI, lo cual ha afectado el seguimiento a los procesos institucionales y la evaluación del estado del Sistema de Control Interno. La falta de reuniones periódicas de este comité ha generado un vacío en la revisión de las estrategias de control y la alineación de los planes con los objetivos institucionales.
2.	Aunque se han identificado áreas de mejora, como la actualización de la Política de Riesgos Institucionales y la Resolución 054 de 2017, no se ha logrado avanzar en la aprobación y ejecución de estos cambios, lo que limita la capacidad de la entidad para adaptar sus procedimientos a las nuevas realidades y necesidades del entorno.
3.	A pesar de la identificación de algunos riesgos materializados, como las desviaciones en la gestión de comisiones, no se ha evidenciado un seguimiento eficaz para corregir estas desviaciones a corto plazo. El informe de austeridad en el gasto, aunque útil, revela áreas donde el control no ha sido completamente efectivo.
Durante el primer semestre de 2025, la entidad ha logrado avances en el monitoreo y control interno, destacándose el cumplimiento significativo del Plan Anual de Auditorías y la gestión de riesgos mediante la implementación de la Política de Administración de Riesgos v20. Sin embargo, la ausencia de reuniones del Comité Institucional de Coordinación de Control Interno y la falta de avances en la modificación de algunas políticas clave han limitado el potencial de la entidad para realizar ajustes rápidos y necesarios en sus procedimientos. A pesar de las debilidades, la OCI ha mantenido un compromiso con la transparencia y la rendición de cuentas, y ha hecho un esfuerzo por seguir mejorando la eficiencia en el uso de los recursos. Para el segundo semestre, es esencial retomar las sesiones del CICCI, acelerar la modificación de políticas pendientes y reforzar el control sobre las desviaciones en la gestión fiscal y administrativa.
La disminución del puntaje de este componente, que pasó del 86% en diciembre de 2024 al 79% en junio de 2025, se explica principalmente por la debilidad en la ejecución oportuna de los planes de mejora derivados de auditorías internas, así como por la falta de evidencia suficiente sobre la evaluación periódica de los sistemas de monitoreo por parte de los comités directivos. Adicionalmente, la limitada trazabilidad frente al cierre de alertas y la ausencia de evaluación transversal en ciertos procesos estratégicos restaron efectividad al modelo de monitoreo implementado, impactando negativamente en la calificación del componente.</t>
  </si>
  <si>
    <r>
      <rPr>
        <b/>
        <sz val="11"/>
        <color theme="1"/>
        <rFont val="Arial"/>
        <family val="2"/>
      </rPr>
      <t xml:space="preserve">Fortalezas 
</t>
    </r>
    <r>
      <rPr>
        <sz val="11"/>
        <color theme="1"/>
        <rFont val="Arial"/>
        <family val="2"/>
      </rPr>
      <t>• La reactivación del Comité Institucional de Coordinación de Control Interno (CICCI) en el cumplimiento de las funciones asignadas en la normatividad vigente.
• La entidad realizó Seguimiento a la gestión de riesgos institucionales. 
• Se gestionó la certificación del sistema FURAG bajo la norma NTCPE:1000.</t>
    </r>
    <r>
      <rPr>
        <b/>
        <sz val="11"/>
        <color theme="1"/>
        <rFont val="Arial"/>
        <family val="2"/>
      </rPr>
      <t xml:space="preserve">
Debilidades 
</t>
    </r>
    <r>
      <rPr>
        <sz val="11"/>
        <color theme="1"/>
        <rFont val="Arial"/>
        <family val="2"/>
      </rPr>
      <t>• Durante el primer semestre de 2025 no se llevó a cabo el CICCI, lo que afectó negativamente los indicadores de seguimiento y consolidación de información.
• Se evidencia un vencimiento y rezago en los tiempos de ejecución y falta de reporte en varios hallazgos del Plan de Mejoramiento Institucional.
• El avance del rediseño de procesos y políticas es del 81%, faltando aún la socialización y conclusión de guías y manuales para estandarizar el trabajo.
• Se requiere fortalecer la identificación de causas raíz para establecer controles preventivos que se anticipen a problemas potenciales.</t>
    </r>
    <r>
      <rPr>
        <b/>
        <sz val="11"/>
        <color theme="1"/>
        <rFont val="Arial"/>
        <family val="2"/>
      </rPr>
      <t xml:space="preserve">
Conclusión del Componente
</t>
    </r>
    <r>
      <rPr>
        <sz val="11"/>
        <color theme="1"/>
        <rFont val="Arial"/>
        <family val="2"/>
      </rPr>
      <t>El aumento del 10% en la calificación respecto a la evaluación anterior se debe principalmente a la activación de las instancias de coordinación como el Comité Institucional de Coordinación de Control Interno el cual impacta positivamente en la calificación del componente.
El componente de Actividades de Monitoreo es fundamental para orientar las acciones de mejoramiento mediante la detección de tendencias y desviaciones. Actualmente, la entidad posee una capacidad de evaluación independiente efectiva y alineada con los riesgos; sin embargo, su impacto real depende de la disciplina de las áreas para cerrar los hallazgos pendientes y de la estabilidad en el funcionamiento de los comités de coordinación.</t>
    </r>
    <r>
      <rPr>
        <b/>
        <sz val="11"/>
        <color theme="1"/>
        <rFont val="Arial"/>
        <family val="2"/>
      </rPr>
      <t xml:space="preserve">
Recomendaciones 
</t>
    </r>
    <r>
      <rPr>
        <sz val="11"/>
        <color theme="1"/>
        <rFont val="Arial"/>
        <family val="2"/>
      </rPr>
      <t>1. Garantizar la periodicidad del CICCI: Asegurar que se realicen todas las sesiones programadas para evitar caídas en los indicadores de seguimiento.
2. Saneamiento del Plan de Mejoramiento: Priorizar el cierre de los 95 hallazgos abiertos, especialmente aquellos con tiempos de ejecución vencidos.
3. Finalizar el Rediseño Institucional: Completar el 19% restante de la documentación de procesos para asegurar que todas las actividades de monitoreo se realicen sobre flujos de trabajo estandarizados.
4. Reforzar la comunicación técnica: Asegurar que las políticas emitidas por las Direcciones Técnicas sean conocidas y aplicadas efectivamente en toda la entidad.</t>
    </r>
    <r>
      <rPr>
        <b/>
        <sz val="11"/>
        <color theme="1"/>
        <rFont val="Arial"/>
        <family val="2"/>
      </rPr>
      <t xml:space="preserve">
</t>
    </r>
  </si>
  <si>
    <t xml:space="preserve">Monitoreo </t>
  </si>
  <si>
    <t>Fortalezas:
1.	La entidad ha fortalecido su gestión institucional mediante la implementación y mantenimiento de varios sistemas clave, como SIGEP, FURAG, SUIT, SIE, APLICATIVO INTEGRIDAD PUBLICA, y SGI, que facilitan la administración de la información y la toma de decisiones. Además, se ha avanzado en la auditoría interna de estos sistemas, lo que garantiza la fiabilidad de los procesos y procedimientos establecidos.
2.	Función Pública ha establecido y promovido diversas estrategias de comunicación y plataformas de denuncia que favorecen la participación ciudadana y el control social. La actualización constante de los canales de comunicación externos, como el portal web institucional y el canal de "Denuncias por Actos de Corrupción", evidencia un esfuerzo institucional por fortalecer la transparencia.
3.	La entidad ha adoptado políticas para la gestión documental, contribuyendo a una mejor administración de la información interna y externa. La creación de documentos estratégicos como la "Política de Operación del Proceso de Comunicaciones" y la "Política de Operación del Proceso de Gestión Documental" permite un flujo de información ordenado y eficiente.
4.	La Oficina de Control Interno (OCI) ha desarrollado una campaña de comunicaciones que promueven la comprensión de las responsabilidades en el Modelo Integrado de Planeación y Gestión, mejorando la apropiación del servicio público entre los servidores de la entidad.
Debilidades:
1.	Aunque la entidad ha desarrollado planes y políticas, algunos compromisos no se han cumplido en los plazos establecidos, como el desarrollo de procedimientos de comunicación externa o la actualización de la caracterización de usuarios. Este tipo de retrasos puede afectar la calidad del servicio y el cumplimiento de metas estratégicas.
2.	Durante el primer semestre de 2025, no se convocaron reuniones del Comité Institucional de Coordinación de Control Interno, lo que limita la posibilidad de revisar de manera integral los procesos de control y mejora continua en la entidad.
3.	Aunque existen políticas de seguridad de la información y administración de riesgos, algunos riesgos específicos, como los fiscales y de fuga de conocimiento, aún no cuentan con controles claramente definidos, lo que podría generar vulnerabilidades en la gestión institucional.
4.	A pesar de la recopilación de encuestas de satisfacción ciudadana, los resultados han señalado áreas críticas que requieren acciones correctivas. La necesidad de revisar y ajustar estos instrumentos de medición se hace urgente para mejorar la percepción del servicio ofrecido.
Durante el primer semestre de 2025, el componente de Información y Comunicación mostró avances en la implementación de mecanismos orientados a mejorar la calidad, oportunidad y acceso a la información requerida para la toma de decisiones, así como en la consolidación de canales de comunicación interna con alcance transversal. Se identificaron esfuerzos por fortalecer el uso del Sistema de Gestión Institucional (SGI) para la difusión normativa y la trazabilidad de las acciones de control. Sin embargo, persisten deficiencias en la articulación efectiva de los flujos de información entre dependencias, la actualización oportuna de documentos estratégicos, y la integración de herramientas tecnológicas que soporten una comunicación interna más eficiente y alineada con los objetivos institucionales.
La reducción del puntaje del componente del 83% al 75% refleja una disminución en la capacidad institucional para garantizar el flujo efectivo de información relevante y oportuna. Entre los factores que explican esta disminución se encuentran la limitada gestión de los canales de retroalimentación con los grupos de valor internos, la baja frecuencia de espacios formales de divulgación institucional, y los retrasos en la actualización de documentos clave que orientan la gestión. Adicionalmente, se evidenció una baja participación de los líderes de proceso en la generación, uso y socialización de información crítica para la toma de decisiones, lo cual impacta directamente la efectividad de los controles y el aprendizaje organizacional.</t>
  </si>
  <si>
    <r>
      <rPr>
        <b/>
        <sz val="11"/>
        <color theme="1"/>
        <rFont val="Arial"/>
        <family val="2"/>
      </rPr>
      <t xml:space="preserve">Fortalezas 
</t>
    </r>
    <r>
      <rPr>
        <sz val="11"/>
        <color theme="1"/>
        <rFont val="Arial"/>
        <family val="2"/>
      </rPr>
      <t xml:space="preserve">• Se cuenta con una infraestructura tecnológica diversa que incluye aplicativos como SIGEP, FURAG, SUIT, SIE y el Sistema de Gestión Institucional (SGI), los cuales sirven como fuentes oficiales para la toma de decisiones y el cumplimiento de metas.
• Existe una Política General de Seguridad de la Información y un manual aprobado en noviembre de 2025 para la implementación del Modelo de Seguridad y Privacidad de la Información (MSPI).
• Se logró la aprobación de las Tablas de Retención Documental (TRD) y actualmente se encuentra en proceso de convalidación de las mismas ante el Archivo General de la Nación. </t>
    </r>
    <r>
      <rPr>
        <b/>
        <sz val="11"/>
        <color theme="1"/>
        <rFont val="Arial"/>
        <family val="2"/>
      </rPr>
      <t xml:space="preserve">
Debilidades 
</t>
    </r>
    <r>
      <rPr>
        <sz val="11"/>
        <color theme="1"/>
        <rFont val="Arial"/>
        <family val="2"/>
      </rPr>
      <t>• Aunque hay un avance del 81% al cierre de 2025, en el rediseño de procesos y procedimientos, asi como la actualización documental (guías, manuales e instructivos) presentan actividades pendientes, lo que genera retrasos en la gestión institucional.
• Existe la necesidad de formalizar una estrategia de apropiación del código de integridad alineada con la planeación y roles de cada una de las líneas de defensa. 
• Se identificó que se debe fortalecer la metodología para la identificación de causas y la definición de controles preventivos y proactivos, más allá del seguimiento tradicional, incorporando los lineamientos de la Guia para la gestión integral del riesgo v7.</t>
    </r>
    <r>
      <rPr>
        <b/>
        <sz val="11"/>
        <color theme="1"/>
        <rFont val="Arial"/>
        <family val="2"/>
      </rPr>
      <t xml:space="preserve">
Conclusión del Componente
</t>
    </r>
    <r>
      <rPr>
        <sz val="11"/>
        <color theme="1"/>
        <rFont val="Arial"/>
        <family val="2"/>
      </rPr>
      <t>El aumento del 11% en la calificación de este componente refleja la activación de las instancias de coordinación como el Comité Institucional de Coordinación de Control Interno el cual impacta positivamente en la calificación del componente. Este crecimiento se sustenta en la actualización de la caracterización de usuarios y el cumplimiento de la Resolución 0500 de 2021 del MinTIC sobre seguridad de la información.
La entidad garantiza la disponibilidad y confidencialidad de la información relevante y mantiene canales efectivos con sus grupos de valor. Sin embargo, la efectividad total está condicionada a la culminación del rediseño institucional y a la apropiación de los valores de integridad por parte de todos los servidores.</t>
    </r>
    <r>
      <rPr>
        <b/>
        <sz val="11"/>
        <color theme="1"/>
        <rFont val="Arial"/>
        <family val="2"/>
      </rPr>
      <t xml:space="preserve">
Recomendaciones
</t>
    </r>
    <r>
      <rPr>
        <sz val="11"/>
        <color theme="1"/>
        <rFont val="Arial"/>
        <family val="2"/>
      </rPr>
      <t>1. Culminar el Rediseño de procesos y procedimientos
2. Implementar Recomendaciones del Modelo de Seguridad y Privacidad de la Información 
3. Optimizar el Uso del SGI: Asegurar que todos los reportes, seguimientos se carguen oportunamente en el sistema para mantener la trazabilidad administrativa.
4. Reforzar la Comunicación de Líneas de Defensa: Continuar con las campañas pedagógicas sobre los roles y responsabilidades de cada línea de defensa para mejorar la cultura de control interno.</t>
    </r>
    <r>
      <rPr>
        <b/>
        <sz val="11"/>
        <color theme="1"/>
        <rFont val="Arial"/>
        <family val="2"/>
      </rPr>
      <t xml:space="preserve">
</t>
    </r>
  </si>
  <si>
    <t>Información y comunicación</t>
  </si>
  <si>
    <t>Fortalezas:
1.	La entidad ha consolidado un marco normativo robusto que incluye el Manual de Funciones y Competencias Laborales, y diversas resoluciones clave que reglamentan las actividades operativas y de control, lo que contribuye a una estructura organizativa clara y alineada con las disposiciones legales y administrativas vigentes.
2.	Se cuenta con una arquitectura de control institucional formalizada, documentada y alineada con los procesos estratégicos y misionales, lo cual facilita la identificación y gestión de riesgos en diferentes niveles de la organización.
3.	La entidad ha establecido un monitoreo sistemático de los riesgos a través de la política de administración de riesgos. Este seguimiento se realiza con periodicidades ajustadas según la calificación de los riesgos, lo que demuestra una vigilancia constante y detallada de los posibles impactos operativos.
4.	A través de auditorías de primera y segunda línea, se garantiza la actualización de los procesos, la identificación de riesgos y la implementación de controles adecuados. Además, la entidad ha consolidado un sistema de informes públicos en el portal web, lo que permite a la alta dirección y a la ciudadanía conocer los hallazgos, desviaciones y recomendaciones derivadas de estas auditorías.
Debilidades:
1. Durante el primer semestre de 2025, no se adelantaron sesiones del Comité Institucional de Coordinación de Control Interno. Esta falta de reuniones interinstitucionales limita el seguimiento estratégico y la toma de decisiones a nivel de supervisión de los procesos de control.
2. Aunque se ha avanzado en la identificación de riesgos, aún se encuentran pendientes los controles específicos para las nuevas categorías de riesgo incluidas en la política, tales como los riesgos fiscales, de fuga de conocimiento y de integridad. Esta demora puede generar vacíos en la respuesta ante estos riesgos emergentes.
3 .La cultura organizacional aún muestra bajos niveles de apropiación del control como responsabilidad compartida, lo cual limita la operatividad de la segunda línea de defensa.
4, No se presentó la Evaluación del Plan Estrategico del Talento Humano 2024 lo que incumple con la medición y revisión de la efectividad de las acciones desarrolladas en por el Grupo de Gestión Humana durante el 2024.
Durante el primer semestre de 2025, la entidad ha avanzado en la consolidación de un sistema de control interno alineado con normativas internacionales y con un enfoque en la gestión de riesgos. Sin embargo, se identificaron aspectos críticos que requieren atención prioritaria, como la falta de reuniones del Comité Institucional de Coordinación de Control Interno, la ausencia de evaluaciones sistemáticas en los comités directivos y de gestión, y la demora en la identificación de controles frente a riesgos emergentes. Estos vacíos comprometen la articulación efectiva del sistema de control, especialmente en lo referente a la capacidad de respuesta oportuna ante situaciones de riesgo.
El componente de Actividades de Control refleja avances en la estructuración documental de los controles internos y su alineación con los procesos estratégicos, lo cual constituye una base para su desarrollo futuro. No obstante, persisten deficiencias en la implementación operativa de dichos controles, particularmente en la capacidad institucional de responder adecuadamente a eventos de riesgo materializados y en el cumplimiento de acciones correctivas previamente identificadas. Este escenario pone de manifiesto la necesidad de reforzar los mecanismos de verificación, seguimiento y evaluación que permitan cerrar oportunamente las brechas de control detectadas, y consolidar un sistema de control interno proactivo que prevenga, detecte y corrija desviaciones de manera oportuna.
La reducción del puntaje del componente de Actividades de Control, que pasó de 83% en diciembre de 2024 a 75% en junio de 2025, obedece principalmente a debilidades en la implementación efectiva de los controles definidos, al incumplimiento de entregables claves en los planes de mejoramiento, y a la limitada capacidad de respuesta frente a riesgos materializados. A pesar de contar con un modelo de control formalizado y documentado, la falta de seguimiento riguroso a su funcionamiento real impidió evidenciar mejoras sostenidas en la mitigación de riesgos críticos. Este comportamiento evidencia una desconexión entre el diseño técnico de los controles y su apropiación práctica por parte de las dependencias responsables, situación que impactó negativamente en el resultado consolidado del componente para el primer semestre.
Ante este panorama, la Oficina de Control Interno recomienda fortalecer la implementación operativa de los controles definidos en los procesos institucionales, mediante la incorporación de mecanismos periódicos de verificación que permitan medir objetivamente su eficacia. Igualmente, se sugiere diseñar una estrategia de fortalecimiento institucional que incentive la participación activa de las dependencias responsables en el cierre de acciones correctivas, contribuyendo así a consolidar la segunda línea de defensa. Finalmente, se recomienda establecer indicadores de desempeño asociados a la eficacia del control, integrados en los informes periódicos de avance institucional, con el fin de fomentar una cultura organizacional basada en la mejora continua, la rendición de cuentas y la prevención efectiva de riesgos.</t>
  </si>
  <si>
    <r>
      <rPr>
        <b/>
        <sz val="11"/>
        <color theme="1"/>
        <rFont val="Arial"/>
        <family val="2"/>
      </rPr>
      <t xml:space="preserve">Fortalezas 
</t>
    </r>
    <r>
      <rPr>
        <sz val="11"/>
        <color theme="1"/>
        <rFont val="Arial"/>
        <family val="2"/>
      </rPr>
      <t>La entidad ha logrado consolidar una estructura de control basada en la estandarización y el uso de herramientas tecnológicas:
• Se cuenta con un Manual de Funciones y Competencias Laborales actualizado mediante diversas resoluciones (como la 673 de 2023) y un Manual de Contratación que regula la supervisión.
• Existe una Matriz de Autoridad y Responsabilidad que define roles claros y una división de responsabilidades técnica por dependencias.
• El diseño de los controles se basa en marcos de referencia como MIPG, MECI, ISO y normas técnicas como la NTCPE 1000:2000.
• Se han establecido controles específicos sobre la infraestructura tecnológica y procesos de seguridad digital, apoyados en el Plan Estratégico de Tecnologías de la Información (PETI) 2025.
• La entidad utiliza el Sistema de Gestión Institucional (SGI) para registrar avances y monitorear riesgos con periodicidades que van desde lo mensual hasta lo semestral, según la severidad. Además, los informes de auditoría son de acceso público.</t>
    </r>
    <r>
      <rPr>
        <b/>
        <sz val="11"/>
        <color theme="1"/>
        <rFont val="Arial"/>
        <family val="2"/>
      </rPr>
      <t xml:space="preserve">
Debilidades Identificadas
</t>
    </r>
    <r>
      <rPr>
        <sz val="11"/>
        <color theme="1"/>
        <rFont val="Arial"/>
        <family val="2"/>
      </rPr>
      <t>• Aunque hay un avance del 81% al cierre de 2025, en el rediseño de procesos y procedimientos, asi como la actualización documental (guías, manuales e instructivos) presentan actividades pendientes, lo que genera retrasos en la gestión institucional.
• Se ha identificado una falta de personal en áreas críticas como la Oficina de Control Interno (OCI), la OTIC y la OREC, lo que condiciona la ejecución del control efectivo.
• Durante la vigencia se materializaron riesgos en las áreas de Talento Humano y Financiera (asociados al pago de comisiones).
• Se detectaron fallas en la periodicidad de publicación de los seguimientos a los riesgos institucionales en la página web, encontrándose solo un reporte cargado en abril.</t>
    </r>
    <r>
      <rPr>
        <b/>
        <sz val="11"/>
        <color theme="1"/>
        <rFont val="Arial"/>
        <family val="2"/>
      </rPr>
      <t xml:space="preserve">
Conclusión del Componente
</t>
    </r>
    <r>
      <rPr>
        <sz val="11"/>
        <color theme="1"/>
        <rFont val="Arial"/>
        <family val="2"/>
      </rPr>
      <t xml:space="preserve">El incremento del 4% en la calificación de este componente, en comparación con la evaluación anterior, refleja un avance positivo. La activación de las instancias de coordinación como el Comité Institucional de Coordinación de Control Interno impacta positivamente en la calificación del componente. Sin embargo, su eficacia se ve comprometida por el retraso en la formalización documental y la escasez de recursos humanos en oficinas clave. </t>
    </r>
    <r>
      <rPr>
        <b/>
        <sz val="11"/>
        <color theme="1"/>
        <rFont val="Arial"/>
        <family val="2"/>
      </rPr>
      <t xml:space="preserve">
Recomendaciones 
</t>
    </r>
    <r>
      <rPr>
        <sz val="11"/>
        <color theme="1"/>
        <rFont val="Arial"/>
        <family val="2"/>
      </rPr>
      <t>1. Finalizar el Rediseño Institucional: Agilizar la validación y publicación de las versiones oficiales de todos los procesos, guías e indicadores para eliminar la incertidumbre operativa.
2. Fortalecer la Planta de Personal: Atender las solicitudes de personal de apoyo para la OCI, OTIC y OREC, asegurando que puedan cumplir con el 100% de sus funciones de control y monitoreo.</t>
    </r>
    <r>
      <rPr>
        <b/>
        <sz val="11"/>
        <color theme="1"/>
        <rFont val="Arial"/>
        <family val="2"/>
      </rPr>
      <t xml:space="preserve">
</t>
    </r>
  </si>
  <si>
    <t>Actividades de control</t>
  </si>
  <si>
    <t>Fortalezas:
1.	Se evidencia un marco normativo actualizado y adecuado, la entidad ha actualizado procedimientos clave como el Procedimiento de Formulación de Planes Estratégicos e Institucionales (versión 8) y el Manual del Sistema Integrado de Planeación y Gestión (SIPG). Estas actualizaciones permiten una alineación con las normativas vigentes y proporcionan una base sólida para la planificación institucional, el seguimiento de los objetivos estratégicos y la gestión de riesgos.
2.	La entidad ha identificado y documentado los riesgos institucionales (96 en total), que incluyen riesgos de gestión, corrupción y seguridad digital. La presencia del Sistema de Gestión Institucional (SGI) facilita la consolidación de esta información y permite un seguimiento adecuado de los riesgos. Además, la política de administración de riesgos v20 está alineada con las mejores prácticas y proporciona lineamientos claros para la identificación, evaluación y mitigación de riesgos de acuerdo a los lineamientos establecidos en la Guía para la Administración del Riesgo y el diseño de controles en entidades públicas. 
3.	La Oficina de Control Interno (OCI) ha presentado informes detallados sobre la gestión de las dependencias, lo que facilita la identificación de avances y áreas de mejora. Esto también incluye el seguimiento a los riesgos materializados, como el caso de los pagos de comisiones en áreas específicas, y el monitoreo constante de los entregables institucionales.
4.	Se ha dado seguimiento a los planes de mejoramiento institucional, analizando los hallazgos de las auditorías y gestionando mesas de trabajo para la revisión y modificación de los riesgos y controles, lo cual contribuye a la mejora continua y a la resolución de deficiencias operativas.
Debilidades:
1.	Aunque se han realizado sesiones de los Comités Directivos y de Gestión y Desempeño, la ausencia del Comité de Coordinación de Control Interno durante el primer semestre de 2025 y la falta de un seguimiento más específico a la segregación de responsabilidades en estos comités, evidencian una brecha en la coordinación y supervisión integral de la gestión de riesgos a nivel institucional. Esta falta de seguimiento podría generar dificultades en la implementación efectiva de los controles y en la alineación de las acciones frente a los riesgos identificados.
2.	Aunque se han identificado riesgos como el pago de comisiones en las áreas de talento humano y financiera, el registro de acciones correctivas aún está pendiente, lo que refleja una posible falta de inmediatez en la implementación de medidas correctivas frente a la materialización de riesgos.
3.	A pesar de que se ha aprobado la actualización de la política de riesgos para el 2025, hay retrasos en la inclusión de los controles necesarios para los riesgos identificados de tipo fiscal, de integridad y de fuga de conocimiento. Este retraso podría implicar una falta de efectividad en la gestión de estos riesgos críticos.
Durante el primer semestre de 2025, la entidad mostró progresos relevantes en la actualización de políticas y procedimientos que soportan las actividades de control. No obstante, persisten desafíos sustanciales en su implementación efectiva, seguimiento y articulación interdependencias. La débil ejecución de controles ante riesgos materializados, la falta de trazabilidad en la aplicación de medidas correctivas y los incumplimientos en entregables críticos evidencian una desconexión entre la planificación y la operación del control.
El descenso del puntaje del componente, que pasó del 82% al 65%, refleja la necesidad urgente de fortalecer los controles operacionales y de segundo nivel, mejorar los mecanismos de reporte y seguimiento, y fomentar una cultura organizacional orientada a la gestión del riesgo más que al cumplimiento formal.
Desde la Oficina de Control Interno se recomienda:
•	Activar mecanismos de supervisión de controles desde la primera y segunda línea.
•	Implementar rutas de verificación de cumplimiento de entregables asociados al control.
•	Fortalecer la articulación entre áreas operativas y estratégicas para el diseño de controles integrales, eficaces y verificables.
•	Acompañar a las dependencias en la comprensión de los controles como una herramienta de valor público y de garantía para la integridad institucional.</t>
  </si>
  <si>
    <r>
      <t xml:space="preserve">Fortalezas 
• </t>
    </r>
    <r>
      <rPr>
        <sz val="11"/>
        <color theme="1"/>
        <rFont val="Arial"/>
        <family val="2"/>
      </rPr>
      <t>La entidad cuenta con la Política de Administración del Riesgo en su versión 20, la cual define lineamientos claros y responsabilidades bajo el esquema de líneas de defensa.
• Existen mecanismos efectivos para vincular el plan estratégico con los objetivos institucionales y operativos, asegurando que la planeación esté anclada a la esencia de la entidad.
• La implementación del Sistema de Gestión Institucional (SGI) permite la consolidación de información clave, como mapas de riesgos, indicadores y planes de mejoramiento, facilitando el monitoreo institucional.</t>
    </r>
    <r>
      <rPr>
        <b/>
        <sz val="11"/>
        <color theme="1"/>
        <rFont val="Arial"/>
        <family val="2"/>
      </rPr>
      <t xml:space="preserve">
Debilidades 
• A</t>
    </r>
    <r>
      <rPr>
        <sz val="11"/>
        <color theme="1"/>
        <rFont val="Arial"/>
        <family val="2"/>
      </rPr>
      <t>nte la materialización de riesgos (como en las áreas de Talento Humano y Financiera), la entidad ha procedido a crear hallazgos en el Plan de Mejoramiento Institucional para subsanar las deficiencias.
• Una parte considerable de las recomendaciones surge de metas vencidas o resultados negativos en el Plan de Mejoramiento Institucional, lo que sugiere que algunos objetivos y actividadesno son realistas o no están alineados con la capacidad operativa actual.
• El rediseño de procesos y procedimientos, asi como la actualización documental (guías, manuales e instructivos) presentan actividades pendientes, lo que genera retrasos en la gestión institucional.
• Se identificó la necesidad de mejorar el papel de las líneas de defensa, dado que algunos controles implementados no son reportados correctamente o no se registran oportunamente en el sistema.</t>
    </r>
    <r>
      <rPr>
        <b/>
        <sz val="11"/>
        <color theme="1"/>
        <rFont val="Arial"/>
        <family val="2"/>
      </rPr>
      <t xml:space="preserve">
Conclusión del Componente: 
</t>
    </r>
    <r>
      <rPr>
        <sz val="11"/>
        <color theme="1"/>
        <rFont val="Arial"/>
        <family val="2"/>
      </rPr>
      <t>El aumento porcentual del 14% respecto a la evaluación anterior se sustenta principalmente en la activación de las instancias de coordinación como el Comité Institucional de Coordinación de Control Interno. Asimismo, la consolidación del SGI como fuente única de información y la capacidad de la Oficina de Control Interno para identificar materializaciones y transformarlas en acciones de mejora formalizadas en el plan de mejoramiento institucional han sido determinantes para elevar el desempeño del componente.
El componente de Evaluación de Riesgos funciona como un ejercicio de liderazgo que permite identificar y gestionar eventos que puedan afectar los objetivos institucionales. Actualmente, la entidad presenta una condición operativa estable, fundamentada en una política clara y en la participación activa de la Alta Dirección a través de los comités. Sin embargo, la efectividad total del componente está supeditada a la finalización del rediseño institucional y a la capacidad de los servidores para apropiar el autocontrol en el registro de los riesgos.</t>
    </r>
    <r>
      <rPr>
        <b/>
        <sz val="11"/>
        <color theme="1"/>
        <rFont val="Arial"/>
        <family val="2"/>
      </rPr>
      <t xml:space="preserve">
Recomendaciones
</t>
    </r>
    <r>
      <rPr>
        <sz val="11"/>
        <color theme="1"/>
        <rFont val="Arial"/>
        <family val="2"/>
      </rPr>
      <t>1. Realizar capacitaciones específicas para que los líderes de proceso puedan modificar la Política de Riesgos de acuerdo a los lineamientos de la Guia de gestión integral de riesgos v7. 
2. Validar que las metas propuestas para la vigencia sean alcanzables y proporcionales a los recursos y capacidad de cada área, evitando que el incumplimiento sea la fuente primaria de identificación de riesgos.
3. Se recomienda concluir y socializar la documentación del Rediseño de procesos y procedimientos, además de riesgos, indicadores, guías, manuales, instructivos, entre otros, establecidos en cada proceso, con el fin de estandarizar flujos de trabajo.
4. Es necesario fortalecer los reportes en el SGI tanto de planes de mejoramiento, como riesgos, controles, indicadores y planeación institucional en cumplimiento de los lineamientos de la política de riesgos. 
5. Intensificar el seguimiento a las acciones derivadas de hallazgos previos para asegurar que las debilidades corregidas no vuelvan a materializarse.</t>
    </r>
    <r>
      <rPr>
        <b/>
        <sz val="11"/>
        <color theme="1"/>
        <rFont val="Arial"/>
        <family val="2"/>
      </rPr>
      <t xml:space="preserve">
</t>
    </r>
  </si>
  <si>
    <t>Evaluación de riesgos</t>
  </si>
  <si>
    <t>Fortalezas
1.	La Oficina de Control Interno (OCI) ha promovido activamente el conocimiento de los roles de las líneas de defensa mediante campañas de comunicación, lo que ha fortalecido la comprensión sobre las responsabilidades en la gestión de riesgos dentro de la entidad.
2.	En cuanto a la gestión del talento humano, la entidad ha dado seguimiento adecuado a la ejecución de los planes institucionales, como el Plan Estratégico de Talento Humano 2025, y ha mantenido una evaluación periódica de las actividades del PETH, contribuyendo a una mayor claridad sobre la evaluación del desempeño y la gestión del personal.
3.	Se ha avanzado en la ejecución presupuestal con un seguimiento detallado a los contratos prioritarios y se han realizado seguimientos periódicos, lo que evidencia un control sobre los recursos financieros.
4.	La planificación institucional para 2025 está bien definida, con avances significativos en la ejecución del Plan de Acción Anual y el Plan Estratégico, que han sido aprobados en los comités directivos y de gestión.
5.	La OCI ha tenido un papel activo en la revisión y monitoreo de la ejecución de los planes de mejoramiento y en la identificación de desviaciones, lo cual demuestra un control efectivo de la gestión institucional.
Debilidades
1.	La ausencia del Comité de Coordinación de Control Interno durante el semestre ha limitado la integración formal entre las distintas áreas de la entidad, lo cual puede impactar negativamente en la coordinación y en el análisis conjunto de las desviaciones de control.
2.	La Resolución 054 de 2017 sobre las Peticiones, Quejas, Reclamos, Solicitudes y Denuncias también requiere revisión para adecuarse a las prácticas actuales de la entidad, tal como fue recomendado en el informe de PQRSD de la OCI.
3.	Aunque se identificaron riesgos de corrupción y fiscales, durante el primer semestre de 2025 no se ha realizado una identificación efectiva a los controles de los riesgos de Fuga de Conocimiento, Integridad y Fiscales, lo que evidencia una falta de gestión continua.
4.	No se ha realizado una evaluación efectiva del impacto del Plan Institucional de Capacitación (PIC), lo cual es clave para asegurar que las actividades de formación se alineen a las necesidades estratégicas de la entidad.
5.	La falta de un capítulo específico en el PETH relacionado con la evaluación de actividades de ingreso y permanencia del personal es una oportunidad de mejora importante del sistema de Control Interno.
Durante el primer semestre de 2025, la entidad ha demostrado un compromiso con el fortalecimiento del Sistema de Control Interno, avanzando en el proceso de reestructuración institucional que ha incluido la revisión y actualización de políticas, procedimientos y marcos normativos clave. Estas acciones han permitido afianzar prácticas orientadas a la gestión del riesgo, el cumplimiento normativo, la transparencia y la integridad pública, elementos esenciales para el funcionamiento de un ambiente de control robusto y sostenible.
Sin embargo, se identifican áreas estratégicas que requieren una atención más decidida para lograr una implementación plena del Modelo Estándar de Control Interno (MECI) y una articulación efectiva con los principios del Modelo Integrado de Planeación y Gestión (MIPG). Entre ellas, se destaca la inactividad del Comité de Coordinación de Control Interno, el rezago en la actualización de documentos institucionales fundamentales (como políticas de integridad y conflicto de interés), y la necesidad de una mayor apropiación del enfoque de autocontrol por parte de los líderes de proceso. Estas brechas representan factores críticos que debilitan la cultura organizacional en torno al control, la prevención y la rendición de cuentas.
La reducción del 20% en el puntaje del componente –de 85% en diciembre de 2024 a 65% en junio de 2025– refleja no sólo un retroceso en la percepción de madurez del ambiente de control, sino también la urgencia de implementar las recomendaciones formuladas por esta Oficina, especialmente aquellas relacionadas con la gobernanza del control, la activación de instancias de coordinación y la sistematización de las acciones de mejora derivadas de la identificación de riesgos.
Se recomienda analizar la viabilidad de incorporar el riesgo asociado a la infraestructura física del edificio de Función Pública dentro del mapa de riesgos institucional, con el fin de reconocer formalmente su impacto potencial sobre la operación misional y administrativa. Para ello, se deberá adelantar el proceso de documentación, identificación y valoración de los controles existentes, así como establecer las medidas correctivas necesarias que contribuyan a la mitigación efectiva del riesgo y al fortalecimiento del ambiente de control.
Para consolidar un ambiente de control más efectivo, proactivo y orientado a resultados, se recomienda como prioridad:
•	Reactivar las instancias estratégicas de control y gestión (CICCI),
•	Finalizar la actualización de normativas clave relacionadas con integridad, riesgos y talento humano,
•	Robustecer los mecanismos de seguimiento y control desde la primera línea,
•	Y garantizar la trazabilidad y medición de los efectos de las acciones correctivas y preventivas adoptadas.
Un entorno de control fuerte no solo garantiza el cumplimiento legal y la eficiencia operativa, sino que es fundamental para generar valor público, fortalecer la confianza ciudadana y consolidar una administración orientada al logro de los fines del Estado.</t>
  </si>
  <si>
    <r>
      <rPr>
        <b/>
        <sz val="11"/>
        <rFont val="Arial"/>
        <family val="2"/>
      </rPr>
      <t>Fortalezas</t>
    </r>
    <r>
      <rPr>
        <sz val="11"/>
        <rFont val="Arial"/>
        <family val="2"/>
      </rPr>
      <t xml:space="preserve">
1.	Existencia del Código de Integridad institucional, fundamentado en cinco valores y con lineamientos de conducta socializados a los servidores públicos.
2.	Conformación y funcionamiento del Comité de Convivencia Laboral para el periodo 2024–2026, con actas y planes de trabajo vigentes.
3.	Implementación del esquema de cuatro líneas de defensa, formalizado en el Manual Operativo del MIPG.
4.	Infraestructura normativa para la gestión de conflictos de interés, soportada en guías institucionales y el uso de aplicativos de declaración de bienes y rentas.
</t>
    </r>
    <r>
      <rPr>
        <b/>
        <sz val="11"/>
        <rFont val="Arial"/>
        <family val="2"/>
      </rPr>
      <t xml:space="preserve">Debilidades
</t>
    </r>
    <r>
      <rPr>
        <sz val="11"/>
        <rFont val="Arial"/>
        <family val="2"/>
      </rPr>
      <t xml:space="preserve">1.	La Oficina de Control Interno no pudo validar la existencia de documento de informe de evaluación del Plan Estratégico de Talento Humano – PETH correspondiente a la vigencia 2024 y 2025.
2. Es importante definir una estrategia de integridad alineada con la planeación institucional, que permita que los servidores y contratistas apropien los valores del Código de Integridad del Servicio Público y documentar un procedimiento para gestionar el conflicto de interés.
3.	Deficiencias formales en los formatos de análisis de requisitos de ingreso, específicamente ausencia de firmas de validación.
</t>
    </r>
    <r>
      <rPr>
        <b/>
        <sz val="11"/>
        <rFont val="Arial"/>
        <family val="2"/>
      </rPr>
      <t>Conclusión del componente</t>
    </r>
    <r>
      <rPr>
        <sz val="11"/>
        <rFont val="Arial"/>
        <family val="2"/>
      </rPr>
      <t xml:space="preserve">
El ambiente de control se encuentra formalmente estructurado y alineado con los principios de integridad, responsabilidad y transparencia exigidos por la Ley 87. No obstante, se identifican debilidades en la gestión del talento humano y en la formalización documental, las cuales afectan la trazabilidad y la capacidad preventiva del sistema. Se concluye que el componente es funcional, pero requiere fortalecimiento en la medición de la efectividad de sus instrumentos estratégicos y en la depuración normativa.
El aumento del 16% del componente – de 65% en junio de 2025 a 81% en diciembre de 2025- refleja una activación de las instancias de coordinación como el Comité Institucional de Coordinación de Control Interno y la sistematización de las acciones de mejora producto de la evaluación, actualización, revisión de riesgos y controles por parte de las diferentes áreas del Departamento. 
Se recomienda concluir y socializar la documentación del Rediseño de procesos y procedimientos, además de riesgos, indicadores, guías, manuales, instructivos, entre otros, establecidos en cada proceso, con el fin de estandarizar flujos de trabajo.
</t>
    </r>
  </si>
  <si>
    <t>Ambiente de control</t>
  </si>
  <si>
    <t xml:space="preserve"> Avance final del componente </t>
  </si>
  <si>
    <t xml:space="preserve">
Estado  del componente presentado en el informe anterior</t>
  </si>
  <si>
    <t>Nivel de Cumplimiento componente presentado en el informe anterior</t>
  </si>
  <si>
    <r>
      <rPr>
        <b/>
        <u/>
        <sz val="12"/>
        <color theme="0"/>
        <rFont val="Arial"/>
        <family val="2"/>
      </rPr>
      <t xml:space="preserve"> Estado actual:</t>
    </r>
    <r>
      <rPr>
        <b/>
        <sz val="12"/>
        <color theme="0"/>
        <rFont val="Arial"/>
        <family val="2"/>
      </rPr>
      <t xml:space="preserve"> Explicacion de las Debilidades y/o Fortalezas</t>
    </r>
  </si>
  <si>
    <t>Nivel de Cumplimiento componente</t>
  </si>
  <si>
    <t>¿El componente está presente y funcionando?</t>
  </si>
  <si>
    <t>Componente</t>
  </si>
  <si>
    <t>La entidad ha adoptado el modelo de cuatro líneas de defensa conforme al MIPG. La alta dirección y la OAP consolidan información para la toma de decisiones en los comités institucionales, mientras que la OCI ejerce evaluación independiente, garantizando un esquema funcional de gobernanza del control interno. Sin embargo, su impacto depende de la capacidad real de las líneas operativas para traducir los hallazgos en acciones correctivas sostenibles.</t>
  </si>
  <si>
    <t>Si</t>
  </si>
  <si>
    <t>La entidad cuenta dentro de su Sistema de Control Interno, con una institucionalidad (Líneas de defensa)  que le permita la toma de decisiones frente al control (Si/No) (Justifique su respuesta):</t>
  </si>
  <si>
    <t>El sistema permite identificar desviaciones, riesgos y debilidades, y cuenta con mecanismos formales de evaluación. Sin embargo, persisten deficiencias en el diseño y ejecución de controles críticos (gestión documental, supervisión contractual y talento humano), lo cual limita la efectividad plena del sistema.</t>
  </si>
  <si>
    <t>¿Es efectivo el sistema de control interno para los objetivos evaluados? (Si/No) (Justifique su respuesta):</t>
  </si>
  <si>
    <t>Aunque los cinco componentes están implementados, la integración sistémica se ve afectada por el rediseño institucional inconcluso, la débil retroalimentación entre monitoreo y evaluación de riesgos, y la limitada articulación entre integridad y planeación estratégica. El sistema opera, pero no aún como un ciclo completamente cerrado de mejora continua.</t>
  </si>
  <si>
    <t>En proceso</t>
  </si>
  <si>
    <t>¿Están todos los componentes operando juntos y de manera integrada? (Si / en proceso / No) (Justifique su respuesta):</t>
  </si>
  <si>
    <t>Conclusión general sobre la evaluación del Sistema de Control Interno</t>
  </si>
  <si>
    <t>Estado del sistema de Control Interno de la entidad</t>
  </si>
  <si>
    <t>2025 - II</t>
  </si>
  <si>
    <t>Periodo Evaluado:</t>
  </si>
  <si>
    <t>DEPARTAMENTO ADMINISTRATIVO DE LA FUNCIÓN PÚBLICA</t>
  </si>
  <si>
    <t>Nombre de la Entidad: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</si>
</sst>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4" x14ac:knownFonts="1">
    <font>
      <sz val="10"/>
      <color theme="1"/>
      <name val="Arial"/>
      <family val="2"/>
    </font>
    <font>
      <b/>
      <i/>
      <sz val="10"/>
      <color theme="1"/>
      <name val="Arial"/>
      <family val="2"/>
    </font>
    <font>
      <b/>
      <sz val="12"/>
      <name val="Arial"/>
      <family val="2"/>
    </font>
    <font>
      <b/>
      <sz val="12"/>
      <color theme="0"/>
      <name val="Arial"/>
      <family val="2"/>
    </font>
    <font>
      <b/>
      <i/>
      <sz val="10"/>
      <name val="Arial"/>
      <family val="2"/>
    </font>
    <font>
      <sz val="12"/>
      <name val="Arial"/>
      <family val="2"/>
    </font>
    <font>
      <b/>
      <sz val="16"/>
      <color theme="1"/>
      <name val="Arial"/>
      <family val="2"/>
    </font>
    <font>
      <sz val="11"/>
      <color theme="1"/>
      <name val="Arial"/>
      <family val="2"/>
    </font>
    <font>
      <b/>
      <sz val="11"/>
      <color theme="1"/>
      <name val="Arial"/>
      <family val="2"/>
    </font>
    <font>
      <b/>
      <sz val="18"/>
      <color theme="0"/>
      <name val="Arial"/>
      <family val="2"/>
    </font>
    <font>
      <sz val="18"/>
      <color theme="1"/>
      <name val="Arial"/>
      <family val="2"/>
    </font>
    <font>
      <sz val="11"/>
      <name val="Arial"/>
      <family val="2"/>
    </font>
    <font>
      <b/>
      <sz val="11"/>
      <name val="Arial"/>
      <family val="2"/>
    </font>
    <font>
      <b/>
      <sz val="10"/>
      <color theme="1"/>
      <name val="Arial"/>
      <family val="2"/>
    </font>
    <font>
      <b/>
      <sz val="12"/>
      <color rgb="FFFF0000"/>
      <name val="Arial"/>
      <family val="2"/>
    </font>
    <font>
      <b/>
      <u/>
      <sz val="12"/>
      <color theme="0"/>
      <name val="Arial"/>
      <family val="2"/>
    </font>
    <font>
      <b/>
      <sz val="10"/>
      <color rgb="FFFF0000"/>
      <name val="Arial"/>
      <family val="2"/>
    </font>
    <font>
      <sz val="25"/>
      <color theme="1"/>
      <name val="Arial"/>
      <family val="2"/>
    </font>
    <font>
      <sz val="20"/>
      <color rgb="FFFF0000"/>
      <name val="Arial"/>
      <family val="2"/>
    </font>
    <font>
      <b/>
      <sz val="20"/>
      <color theme="0"/>
      <name val="Arial"/>
      <family val="2"/>
    </font>
    <font>
      <sz val="11"/>
      <color theme="1"/>
      <name val="Arial Narrow"/>
      <family val="2"/>
    </font>
    <font>
      <sz val="11"/>
      <color theme="0"/>
      <name val="Arial Narrow"/>
      <family val="2"/>
    </font>
    <font>
      <b/>
      <sz val="20"/>
      <color theme="1"/>
      <name val="Arial Narrow"/>
      <family val="2"/>
    </font>
    <font>
      <b/>
      <sz val="20"/>
      <color theme="0"/>
      <name val="Arial Narrow"/>
      <family val="2"/>
    </font>
  </fonts>
  <fills count="10">
    <fill>
      <patternFill patternType="none"/>
    </fill>
    <fill>
      <patternFill patternType="gray125"/>
    </fill>
    <fill>
      <patternFill patternType="solid">
        <fgColor theme="0"/>
        <bgColor indexed="64"/>
      </patternFill>
    </fill>
    <fill>
      <patternFill patternType="solid">
        <fgColor rgb="FF00B050"/>
        <bgColor indexed="64"/>
      </patternFill>
    </fill>
    <fill>
      <patternFill patternType="solid">
        <fgColor theme="6" tint="-0.499984740745262"/>
        <bgColor indexed="64"/>
      </patternFill>
    </fill>
    <fill>
      <patternFill patternType="solid">
        <fgColor theme="7" tint="-0.249977111117893"/>
        <bgColor indexed="64"/>
      </patternFill>
    </fill>
    <fill>
      <patternFill patternType="solid">
        <fgColor theme="3" tint="0.39997558519241921"/>
        <bgColor indexed="64"/>
      </patternFill>
    </fill>
    <fill>
      <patternFill patternType="solid">
        <fgColor rgb="FF83A343"/>
        <bgColor indexed="64"/>
      </patternFill>
    </fill>
    <fill>
      <patternFill patternType="solid">
        <fgColor rgb="FFFFCC00"/>
        <bgColor indexed="64"/>
      </patternFill>
    </fill>
    <fill>
      <patternFill patternType="solid">
        <fgColor theme="4" tint="-0.249977111117893"/>
        <bgColor indexed="64"/>
      </patternFill>
    </fill>
  </fills>
  <borders count="36">
    <border>
      <left/>
      <right/>
      <top/>
      <bottom/>
      <diagonal/>
    </border>
    <border>
      <left/>
      <right style="thick">
        <color auto="1"/>
      </right>
      <top/>
      <bottom style="thick">
        <color auto="1"/>
      </bottom>
      <diagonal/>
    </border>
    <border>
      <left/>
      <right/>
      <top/>
      <bottom style="thick">
        <color auto="1"/>
      </bottom>
      <diagonal/>
    </border>
    <border>
      <left style="thick">
        <color auto="1"/>
      </left>
      <right/>
      <top/>
      <bottom style="thick">
        <color auto="1"/>
      </bottom>
      <diagonal/>
    </border>
    <border>
      <left/>
      <right style="thick">
        <color auto="1"/>
      </right>
      <top/>
      <bottom/>
      <diagonal/>
    </border>
    <border>
      <left style="thick">
        <color auto="1"/>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rgb="FF81829A"/>
      </left>
      <right style="thin">
        <color rgb="FF81829A"/>
      </right>
      <top style="thin">
        <color rgb="FF81829A"/>
      </top>
      <bottom style="thin">
        <color rgb="FF81829A"/>
      </bottom>
      <diagonal/>
    </border>
    <border>
      <left/>
      <right style="thin">
        <color rgb="FF81829A"/>
      </right>
      <top style="hair">
        <color rgb="FF81829A"/>
      </top>
      <bottom style="thin">
        <color rgb="FF81829A"/>
      </bottom>
      <diagonal/>
    </border>
    <border>
      <left/>
      <right/>
      <top style="hair">
        <color rgb="FF81829A"/>
      </top>
      <bottom style="thin">
        <color rgb="FF81829A"/>
      </bottom>
      <diagonal/>
    </border>
    <border>
      <left style="hair">
        <color rgb="FF81829A"/>
      </left>
      <right/>
      <top style="hair">
        <color rgb="FF81829A"/>
      </top>
      <bottom style="thin">
        <color rgb="FF81829A"/>
      </bottom>
      <diagonal/>
    </border>
    <border>
      <left style="hair">
        <color rgb="FF81829A"/>
      </left>
      <right style="hair">
        <color rgb="FF81829A"/>
      </right>
      <top style="hair">
        <color rgb="FF81829A"/>
      </top>
      <bottom style="hair">
        <color rgb="FF81829A"/>
      </bottom>
      <diagonal/>
    </border>
    <border>
      <left/>
      <right style="hair">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hair">
        <color rgb="FF81829A"/>
      </bottom>
      <diagonal/>
    </border>
    <border>
      <left style="thin">
        <color rgb="FF81829A"/>
      </left>
      <right/>
      <top style="hair">
        <color rgb="FF81829A"/>
      </top>
      <bottom style="hair">
        <color rgb="FF81829A"/>
      </bottom>
      <diagonal/>
    </border>
    <border>
      <left/>
      <right/>
      <top style="thin">
        <color auto="1"/>
      </top>
      <bottom/>
      <diagonal/>
    </border>
    <border>
      <left/>
      <right style="thin">
        <color rgb="FF81829A"/>
      </right>
      <top style="thin">
        <color rgb="FF81829A"/>
      </top>
      <bottom style="thin">
        <color indexed="64"/>
      </bottom>
      <diagonal/>
    </border>
    <border>
      <left/>
      <right/>
      <top style="thin">
        <color rgb="FF81829A"/>
      </top>
      <bottom style="thin">
        <color indexed="64"/>
      </bottom>
      <diagonal/>
    </border>
    <border>
      <left style="thin">
        <color rgb="FF81829A"/>
      </left>
      <right/>
      <top style="thin">
        <color rgb="FF81829A"/>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ck">
        <color auto="1"/>
      </right>
      <top style="thick">
        <color auto="1"/>
      </top>
      <bottom/>
      <diagonal/>
    </border>
    <border>
      <left/>
      <right/>
      <top style="thick">
        <color auto="1"/>
      </top>
      <bottom/>
      <diagonal/>
    </border>
    <border>
      <left style="thick">
        <color auto="1"/>
      </left>
      <right/>
      <top style="thick">
        <color auto="1"/>
      </top>
      <bottom/>
      <diagonal/>
    </border>
  </borders>
  <cellStyleXfs count="1">
    <xf numFmtId="0" fontId="0" fillId="0" borderId="0"/>
  </cellStyleXfs>
  <cellXfs count="84">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1" fillId="2" borderId="0" xfId="0" applyFont="1" applyFill="1"/>
    <xf numFmtId="0" fontId="0" fillId="2" borderId="5" xfId="0" applyFill="1" applyBorder="1"/>
    <xf numFmtId="0" fontId="2" fillId="2" borderId="0" xfId="0" applyFont="1" applyFill="1" applyAlignment="1">
      <alignment horizontal="left" vertical="center"/>
    </xf>
    <xf numFmtId="0" fontId="2" fillId="2" borderId="0" xfId="0" applyFont="1" applyFill="1" applyAlignment="1">
      <alignment horizontal="center" vertical="center"/>
    </xf>
    <xf numFmtId="0" fontId="3" fillId="2" borderId="0" xfId="0" applyFont="1" applyFill="1" applyAlignment="1">
      <alignment vertical="center"/>
    </xf>
    <xf numFmtId="0" fontId="4" fillId="2" borderId="0" xfId="0" applyFont="1" applyFill="1" applyAlignment="1">
      <alignment vertical="center"/>
    </xf>
    <xf numFmtId="9" fontId="2" fillId="0" borderId="6" xfId="0" applyNumberFormat="1" applyFont="1" applyBorder="1" applyAlignment="1" applyProtection="1">
      <alignment horizontal="center" vertical="center"/>
      <protection locked="0"/>
    </xf>
    <xf numFmtId="0" fontId="2" fillId="0" borderId="0" xfId="0" applyFont="1" applyAlignment="1">
      <alignment horizontal="left" vertical="center"/>
    </xf>
    <xf numFmtId="0" fontId="5" fillId="0" borderId="7" xfId="0" applyFont="1" applyBorder="1" applyAlignment="1" applyProtection="1">
      <alignment horizontal="left" vertical="center" wrapText="1"/>
      <protection locked="0"/>
    </xf>
    <xf numFmtId="0" fontId="0" fillId="0" borderId="7" xfId="0" applyBorder="1"/>
    <xf numFmtId="9" fontId="6" fillId="3" borderId="6" xfId="0" applyNumberFormat="1" applyFont="1" applyFill="1" applyBorder="1" applyAlignment="1" applyProtection="1">
      <alignment horizontal="center" vertical="center"/>
      <protection locked="0"/>
    </xf>
    <xf numFmtId="0" fontId="7" fillId="0" borderId="8" xfId="0" applyFont="1" applyBorder="1" applyAlignment="1" applyProtection="1">
      <alignment wrapText="1"/>
      <protection locked="0"/>
    </xf>
    <xf numFmtId="9" fontId="6" fillId="3" borderId="6" xfId="0" applyNumberFormat="1" applyFont="1" applyFill="1" applyBorder="1" applyAlignment="1" applyProtection="1">
      <alignment horizontal="center" vertical="center"/>
      <protection hidden="1"/>
    </xf>
    <xf numFmtId="0" fontId="2" fillId="0" borderId="6" xfId="0" applyFont="1" applyBorder="1" applyAlignment="1" applyProtection="1">
      <alignment horizontal="center" vertical="center"/>
      <protection hidden="1"/>
    </xf>
    <xf numFmtId="0" fontId="3" fillId="0" borderId="0" xfId="0" applyFont="1" applyAlignment="1">
      <alignment vertical="center"/>
    </xf>
    <xf numFmtId="0" fontId="9" fillId="4" borderId="6" xfId="0" applyFont="1" applyFill="1" applyBorder="1" applyAlignment="1">
      <alignment horizontal="center" vertical="center" wrapText="1"/>
    </xf>
    <xf numFmtId="0" fontId="0" fillId="0" borderId="6" xfId="0" applyBorder="1" applyAlignment="1">
      <alignment horizontal="left"/>
    </xf>
    <xf numFmtId="0" fontId="0" fillId="0" borderId="0" xfId="0" applyAlignment="1">
      <alignment horizontal="left"/>
    </xf>
    <xf numFmtId="0" fontId="0" fillId="0" borderId="9" xfId="0" applyBorder="1"/>
    <xf numFmtId="0" fontId="0" fillId="0" borderId="10" xfId="0" applyBorder="1"/>
    <xf numFmtId="0" fontId="0" fillId="0" borderId="6" xfId="0" applyBorder="1"/>
    <xf numFmtId="0" fontId="0" fillId="0" borderId="0" xfId="0" applyAlignment="1">
      <alignment horizontal="center"/>
    </xf>
    <xf numFmtId="0" fontId="10" fillId="0" borderId="0" xfId="0" applyFont="1" applyAlignment="1">
      <alignment horizontal="center" wrapText="1"/>
    </xf>
    <xf numFmtId="0" fontId="7" fillId="0" borderId="10" xfId="0" applyFont="1" applyBorder="1" applyAlignment="1" applyProtection="1">
      <alignment wrapText="1"/>
      <protection locked="0"/>
    </xf>
    <xf numFmtId="0" fontId="9" fillId="5" borderId="6" xfId="0" applyFont="1" applyFill="1" applyBorder="1" applyAlignment="1">
      <alignment horizontal="center" vertical="center" wrapText="1"/>
    </xf>
    <xf numFmtId="0" fontId="9" fillId="6" borderId="6" xfId="0" applyFont="1" applyFill="1" applyBorder="1" applyAlignment="1">
      <alignment horizontal="center" vertical="center" wrapText="1"/>
    </xf>
    <xf numFmtId="0" fontId="8" fillId="0" borderId="10" xfId="0" applyFont="1" applyBorder="1" applyAlignment="1" applyProtection="1">
      <alignment wrapText="1"/>
      <protection locked="0"/>
    </xf>
    <xf numFmtId="0" fontId="9" fillId="7" borderId="6" xfId="0" applyFont="1" applyFill="1" applyBorder="1" applyAlignment="1">
      <alignment horizontal="center" vertical="center" wrapText="1"/>
    </xf>
    <xf numFmtId="0" fontId="2" fillId="2" borderId="0" xfId="0" applyFont="1" applyFill="1" applyAlignment="1">
      <alignment vertical="center"/>
    </xf>
    <xf numFmtId="0" fontId="2" fillId="2" borderId="4" xfId="0" applyFont="1" applyFill="1" applyBorder="1" applyAlignment="1">
      <alignment vertical="center"/>
    </xf>
    <xf numFmtId="0" fontId="2" fillId="0" borderId="7" xfId="0" applyFont="1" applyBorder="1" applyAlignment="1">
      <alignment vertical="center"/>
    </xf>
    <xf numFmtId="0" fontId="2" fillId="0" borderId="0" xfId="0" applyFont="1" applyAlignment="1">
      <alignment vertical="center"/>
    </xf>
    <xf numFmtId="0" fontId="11" fillId="0" borderId="10" xfId="0" applyFont="1" applyBorder="1" applyAlignment="1" applyProtection="1">
      <alignment vertical="center" wrapText="1"/>
      <protection locked="0"/>
    </xf>
    <xf numFmtId="9" fontId="2" fillId="0" borderId="0" xfId="0" applyNumberFormat="1" applyFont="1" applyAlignment="1">
      <alignment vertical="center"/>
    </xf>
    <xf numFmtId="0" fontId="9" fillId="8" borderId="6" xfId="0" applyFont="1" applyFill="1" applyBorder="1" applyAlignment="1">
      <alignment horizontal="center" vertical="center" wrapText="1"/>
    </xf>
    <xf numFmtId="0" fontId="13" fillId="2" borderId="0" xfId="0" applyFont="1" applyFill="1" applyAlignment="1">
      <alignment wrapText="1"/>
    </xf>
    <xf numFmtId="0" fontId="3" fillId="6" borderId="0" xfId="0" applyFont="1" applyFill="1" applyAlignment="1">
      <alignment horizontal="center" vertical="center" wrapText="1"/>
    </xf>
    <xf numFmtId="0" fontId="14" fillId="2" borderId="0" xfId="0" applyFont="1" applyFill="1" applyAlignment="1">
      <alignment horizontal="center" vertical="center" wrapText="1"/>
    </xf>
    <xf numFmtId="0" fontId="3" fillId="6" borderId="11"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9" borderId="11" xfId="0" applyFont="1" applyFill="1" applyBorder="1" applyAlignment="1">
      <alignment horizontal="center" vertical="center" wrapText="1"/>
    </xf>
    <xf numFmtId="0" fontId="2" fillId="0" borderId="0" xfId="0" applyFont="1" applyAlignment="1">
      <alignment horizontal="center" vertical="center" wrapText="1"/>
    </xf>
    <xf numFmtId="0" fontId="3" fillId="9" borderId="13" xfId="0" applyFont="1" applyFill="1" applyBorder="1" applyAlignment="1">
      <alignment horizontal="center" vertical="center" wrapText="1"/>
    </xf>
    <xf numFmtId="0" fontId="9" fillId="9" borderId="13" xfId="0" applyFont="1" applyFill="1" applyBorder="1" applyAlignment="1">
      <alignment horizontal="center" vertical="center" wrapText="1"/>
    </xf>
    <xf numFmtId="0" fontId="16" fillId="2" borderId="0" xfId="0" applyFont="1" applyFill="1" applyAlignment="1">
      <alignment wrapText="1"/>
    </xf>
    <xf numFmtId="49" fontId="0" fillId="2" borderId="0" xfId="0" applyNumberFormat="1" applyFill="1" applyAlignment="1">
      <alignment horizontal="left" vertical="top" wrapText="1"/>
    </xf>
    <xf numFmtId="49" fontId="10" fillId="2" borderId="14" xfId="0" applyNumberFormat="1" applyFont="1" applyFill="1" applyBorder="1" applyAlignment="1" applyProtection="1">
      <alignment horizontal="center" vertical="center" wrapText="1"/>
      <protection locked="0"/>
    </xf>
    <xf numFmtId="49" fontId="10" fillId="2" borderId="15" xfId="0" applyNumberFormat="1" applyFont="1" applyFill="1" applyBorder="1" applyAlignment="1" applyProtection="1">
      <alignment horizontal="center" vertical="center" wrapText="1"/>
      <protection locked="0"/>
    </xf>
    <xf numFmtId="49" fontId="10" fillId="2" borderId="16" xfId="0" applyNumberFormat="1" applyFont="1" applyFill="1" applyBorder="1" applyAlignment="1" applyProtection="1">
      <alignment horizontal="center" vertical="center" wrapText="1"/>
      <protection locked="0"/>
    </xf>
    <xf numFmtId="49" fontId="17" fillId="2" borderId="17" xfId="0" applyNumberFormat="1" applyFont="1" applyFill="1" applyBorder="1" applyAlignment="1" applyProtection="1">
      <alignment horizontal="center" vertical="center" wrapText="1"/>
      <protection locked="0"/>
    </xf>
    <xf numFmtId="49" fontId="2" fillId="2" borderId="18" xfId="0" applyNumberFormat="1" applyFont="1" applyFill="1" applyBorder="1" applyAlignment="1">
      <alignment horizontal="left" vertical="center" wrapText="1"/>
    </xf>
    <xf numFmtId="49" fontId="2" fillId="2" borderId="19" xfId="0" applyNumberFormat="1" applyFont="1" applyFill="1" applyBorder="1" applyAlignment="1">
      <alignment horizontal="left" vertical="center" wrapText="1"/>
    </xf>
    <xf numFmtId="49" fontId="2" fillId="2" borderId="20" xfId="0" applyNumberFormat="1" applyFont="1" applyFill="1" applyBorder="1" applyAlignment="1">
      <alignment horizontal="left" vertical="center" wrapText="1"/>
    </xf>
    <xf numFmtId="49" fontId="2" fillId="2" borderId="21" xfId="0" applyNumberFormat="1" applyFont="1" applyFill="1" applyBorder="1" applyAlignment="1">
      <alignment horizontal="left" vertical="center" wrapText="1"/>
    </xf>
    <xf numFmtId="0" fontId="2" fillId="2" borderId="22" xfId="0" applyFont="1" applyFill="1" applyBorder="1" applyAlignment="1">
      <alignment horizontal="center" vertical="center"/>
    </xf>
    <xf numFmtId="0" fontId="9" fillId="2" borderId="0" xfId="0" applyFont="1" applyFill="1" applyAlignment="1">
      <alignment horizontal="center" vertical="center"/>
    </xf>
    <xf numFmtId="0" fontId="9" fillId="6" borderId="23" xfId="0" applyFont="1" applyFill="1" applyBorder="1" applyAlignment="1">
      <alignment horizontal="center" vertical="center"/>
    </xf>
    <xf numFmtId="0" fontId="9" fillId="6" borderId="24" xfId="0" applyFont="1" applyFill="1" applyBorder="1" applyAlignment="1">
      <alignment horizontal="center" vertical="center"/>
    </xf>
    <xf numFmtId="0" fontId="9" fillId="6" borderId="25" xfId="0" applyFont="1" applyFill="1" applyBorder="1" applyAlignment="1">
      <alignment horizontal="center" vertical="center"/>
    </xf>
    <xf numFmtId="0" fontId="14" fillId="2" borderId="0" xfId="0" applyFont="1" applyFill="1"/>
    <xf numFmtId="0" fontId="18" fillId="2" borderId="0" xfId="0" applyFont="1" applyFill="1" applyAlignment="1">
      <alignment horizontal="center" vertical="center"/>
    </xf>
    <xf numFmtId="9" fontId="19" fillId="6" borderId="11" xfId="0" applyNumberFormat="1" applyFont="1" applyFill="1" applyBorder="1" applyAlignment="1" applyProtection="1">
      <alignment horizontal="center" vertical="center"/>
      <protection hidden="1"/>
    </xf>
    <xf numFmtId="0" fontId="9" fillId="6" borderId="2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28" xfId="0" applyFont="1" applyFill="1" applyBorder="1" applyAlignment="1">
      <alignment horizontal="center" vertical="center" wrapText="1"/>
    </xf>
    <xf numFmtId="164" fontId="20" fillId="2" borderId="0" xfId="0" applyNumberFormat="1" applyFont="1" applyFill="1" applyAlignment="1">
      <alignment horizontal="center"/>
    </xf>
    <xf numFmtId="0" fontId="21" fillId="2" borderId="0" xfId="0" applyFont="1" applyFill="1" applyAlignment="1">
      <alignment vertical="center"/>
    </xf>
    <xf numFmtId="164" fontId="22" fillId="2" borderId="7" xfId="0" applyNumberFormat="1" applyFont="1" applyFill="1" applyBorder="1" applyAlignment="1" applyProtection="1">
      <alignment horizontal="center" vertical="center"/>
      <protection locked="0"/>
    </xf>
    <xf numFmtId="164" fontId="22" fillId="2" borderId="29" xfId="0" applyNumberFormat="1" applyFont="1" applyFill="1" applyBorder="1" applyAlignment="1" applyProtection="1">
      <alignment horizontal="center" vertical="center"/>
      <protection locked="0"/>
    </xf>
    <xf numFmtId="164" fontId="22" fillId="2" borderId="30" xfId="0" applyNumberFormat="1" applyFont="1" applyFill="1" applyBorder="1" applyAlignment="1" applyProtection="1">
      <alignment horizontal="center" vertical="center"/>
      <protection locked="0"/>
    </xf>
    <xf numFmtId="0" fontId="23" fillId="6" borderId="6" xfId="0" applyFont="1" applyFill="1" applyBorder="1" applyAlignment="1">
      <alignment horizontal="center" vertical="center"/>
    </xf>
    <xf numFmtId="0" fontId="20" fillId="2" borderId="0" xfId="0" applyFont="1" applyFill="1" applyAlignment="1">
      <alignment horizontal="center"/>
    </xf>
    <xf numFmtId="0" fontId="22" fillId="2" borderId="6" xfId="0" applyFont="1" applyFill="1" applyBorder="1" applyAlignment="1" applyProtection="1">
      <alignment horizontal="center" vertical="center"/>
      <protection locked="0"/>
    </xf>
    <xf numFmtId="0" fontId="23" fillId="6" borderId="31" xfId="0" applyFont="1" applyFill="1" applyBorder="1" applyAlignment="1">
      <alignment horizontal="center" vertical="center" wrapText="1"/>
    </xf>
    <xf numFmtId="0" fontId="23" fillId="6" borderId="32" xfId="0" applyFont="1" applyFill="1" applyBorder="1" applyAlignment="1">
      <alignment horizontal="center" vertical="center" wrapText="1"/>
    </xf>
    <xf numFmtId="0" fontId="0" fillId="2" borderId="33" xfId="0" applyFill="1" applyBorder="1"/>
    <xf numFmtId="0" fontId="0" fillId="2" borderId="34" xfId="0" applyFill="1" applyBorder="1"/>
    <xf numFmtId="0" fontId="0" fillId="2" borderId="35" xfId="0" applyFill="1" applyBorder="1"/>
  </cellXfs>
  <cellStyles count="1">
    <cellStyle name="Normal" xfId="0" builtinId="0"/>
  </cellStyles>
  <dxfs count="3">
    <dxf>
      <fill>
        <patternFill>
          <bgColor rgb="FFFF0000"/>
        </patternFill>
      </fill>
    </dxf>
    <dxf>
      <fill>
        <patternFill>
          <bgColor rgb="FFFFFF0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2177142</xdr:colOff>
      <xdr:row>6</xdr:row>
      <xdr:rowOff>93243</xdr:rowOff>
    </xdr:from>
    <xdr:ext cx="4386036" cy="2351215"/>
    <xdr:pic>
      <xdr:nvPicPr>
        <xdr:cNvPr id="2" name="Imagen 1">
          <a:extLst>
            <a:ext uri="{FF2B5EF4-FFF2-40B4-BE49-F238E27FC236}">
              <a16:creationId xmlns:a16="http://schemas.microsoft.com/office/drawing/2014/main" id="{D057EB5F-7647-4153-8B6D-8E2ACB466AF2}"/>
            </a:ext>
          </a:extLst>
        </xdr:cNvPr>
        <xdr:cNvPicPr>
          <a:picLocks noChangeAspect="1"/>
        </xdr:cNvPicPr>
      </xdr:nvPicPr>
      <xdr:blipFill>
        <a:blip xmlns:r="http://schemas.openxmlformats.org/officeDocument/2006/relationships" r:embed="rId1"/>
        <a:stretch>
          <a:fillRect/>
        </a:stretch>
      </xdr:blipFill>
      <xdr:spPr>
        <a:xfrm>
          <a:off x="2281917" y="1064793"/>
          <a:ext cx="4386036" cy="235121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yaksa.dafp.local\10010OCI\2026\TRD\INFORMES\INFORMES_SEGUIMIENTO_GESTION\EVALUACION_ESTADO_SISTEMA_CONTROL_INTERNO\2026-01-30_Informe_estado_sistema_control_interno_2025_ii.xlsx" TargetMode="External"/><Relationship Id="rId1" Type="http://schemas.openxmlformats.org/officeDocument/2006/relationships/externalLinkPath" Target="2026-01-30_Informe_estado_sistema_control_interno_2025_ii.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clusiones (2)"/>
      <sheetName val="Instructivo"/>
      <sheetName val="Definiciones"/>
      <sheetName val="Ambiente de Control"/>
      <sheetName val="Evaluación de riesgos"/>
      <sheetName val="Actividades de control"/>
      <sheetName val="Info y Comunicación"/>
      <sheetName val="Actividades de Monitoreo"/>
      <sheetName val="Analisis de Resultados"/>
      <sheetName val="Hoja1"/>
    </sheetNames>
    <sheetDataSet>
      <sheetData sheetId="0"/>
      <sheetData sheetId="1"/>
      <sheetData sheetId="2"/>
      <sheetData sheetId="3"/>
      <sheetData sheetId="4"/>
      <sheetData sheetId="5"/>
      <sheetData sheetId="6"/>
      <sheetData sheetId="7"/>
      <sheetData sheetId="8"/>
      <sheetData sheetId="9">
        <row r="2">
          <cell r="N2">
            <v>0.8125</v>
          </cell>
        </row>
        <row r="26">
          <cell r="N26">
            <v>0.79411764705882348</v>
          </cell>
        </row>
        <row r="43">
          <cell r="N43">
            <v>0.79166666666666663</v>
          </cell>
        </row>
        <row r="55">
          <cell r="N55">
            <v>0.8214285714285714</v>
          </cell>
        </row>
        <row r="69">
          <cell r="N69">
            <v>0.8928571428571429</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pbth"/>
      <sheetName val="97pbth.xls"/>
      <sheetName val="[97pbth.xls][97pbth.xls]_tmp__2"/>
      <sheetName val="[97pbth.xls][97pbth.xls]_E_tm_2"/>
      <sheetName val="[97pbth.xls][97pbth.xls]_tmp__3"/>
      <sheetName val="[97pbth.xls][97pbth.xls]_E_tm_3"/>
      <sheetName val="[97pbth.xls][97pbth.xls]_tmp__4"/>
      <sheetName val="[97pbth.xls][97pbth.xls]_E_tm_4"/>
      <sheetName val="[97pbth.xls][97pbth.xls]_tmp__5"/>
      <sheetName val="[97pbth.xls][97pbth.xls]_E_tm_5"/>
      <sheetName val="[97pbth.xls][97pbth.xls]_tmp__6"/>
      <sheetName val="[97pbth.xls][97pbth.xls]_E_tm_6"/>
      <sheetName val="[97pbth.xls][97pbth.xls]_tmp__7"/>
      <sheetName val="[97pbth.xls][97pbth.xls]_E_tm_7"/>
      <sheetName val="[97pbth.xls][97pbth.xls]_tmp__8"/>
      <sheetName val="[97pbth.xls][97pbth.xls]_E_tm_8"/>
      <sheetName val="[97pbth.xls][97pbth.xls]_tmp__9"/>
      <sheetName val="[97pbth.xls][97pbth.xls]_E_tm_9"/>
      <sheetName val="[97pbth.xls][97pbth.xls]_tmp_11"/>
      <sheetName val="[97pbth.xls][97pbth.xls]_E_t_11"/>
      <sheetName val="[97pbth.xls][97pbth.xls]_tmp_10"/>
      <sheetName val="[97pbth.xls][97pbth.xls]_E_t_10"/>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 val="valores"/>
      <sheetName val="oficialoct"/>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 val="oficial"/>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 val="Cuenta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 sheetId="3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 val="Anexo-Participaciones Dic-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 sheetId="1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 val="ELIMINA EXT"/>
      <sheetName val="ELIMINA"/>
      <sheetName val="FILIALEXT"/>
      <sheetName val="FILIAL"/>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 sheetId="34" refreshError="1"/>
      <sheetData sheetId="35" refreshError="1"/>
      <sheetData sheetId="36" refreshError="1"/>
      <sheetData sheetId="3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 val="Gastos regionales"/>
      <sheetName val="Swap Gain MtM (PL.501)"/>
      <sheetName val="Gain on Sale of OREOs (PL.502)"/>
      <sheetName val="Other Income (PL.505)"/>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Other Services (PL.773)"/>
      <sheetName val="Depreciation (PL.797)"/>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 val="CONSOLFINA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 val="MATRIZ"/>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 val="Participación Accionaria Junio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 val="Resum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 sheetId="3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atalogo"/>
      <sheetName val="23 Part Adq"/>
      <sheetName val="Time Deposits (PL.120)"/>
      <sheetName val="Corporate Expenses (PL.717)"/>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D17F9-082A-488E-9CB1-EB305AC826FE}">
  <dimension ref="B1:V38"/>
  <sheetViews>
    <sheetView tabSelected="1" topLeftCell="A25" zoomScale="60" zoomScaleNormal="60" workbookViewId="0">
      <selection activeCell="M31" sqref="M31:M32"/>
    </sheetView>
  </sheetViews>
  <sheetFormatPr baseColWidth="10" defaultColWidth="11.42578125" defaultRowHeight="12.75" x14ac:dyDescent="0.2"/>
  <cols>
    <col min="1" max="1" width="3.28515625" style="1" customWidth="1"/>
    <col min="2" max="2" width="3.42578125" style="1" customWidth="1"/>
    <col min="3" max="3" width="35.5703125" style="1" customWidth="1"/>
    <col min="4" max="4" width="2.5703125" style="1" customWidth="1"/>
    <col min="5" max="5" width="38.7109375" style="1" customWidth="1"/>
    <col min="6" max="6" width="10.7109375" style="1" customWidth="1"/>
    <col min="7" max="7" width="23.42578125" style="1" customWidth="1"/>
    <col min="8" max="8" width="7.5703125" style="1" customWidth="1"/>
    <col min="9" max="9" width="68.28515625" style="1" customWidth="1"/>
    <col min="10" max="10" width="5.7109375" style="1" customWidth="1"/>
    <col min="11" max="11" width="28.28515625" style="1" customWidth="1"/>
    <col min="12" max="12" width="4.28515625" style="1" customWidth="1"/>
    <col min="13" max="13" width="78.7109375" style="1" customWidth="1"/>
    <col min="14" max="14" width="5.7109375" style="1" customWidth="1"/>
    <col min="15" max="15" width="24.7109375" style="1" customWidth="1"/>
    <col min="16" max="16" width="7" style="1" customWidth="1"/>
    <col min="17" max="16384" width="11.42578125" style="1"/>
  </cols>
  <sheetData>
    <row r="1" spans="2:16" ht="13.5" thickBot="1" x14ac:dyDescent="0.25"/>
    <row r="2" spans="2:16" ht="18" customHeight="1" thickTop="1" x14ac:dyDescent="0.2">
      <c r="B2" s="83"/>
      <c r="C2" s="82"/>
      <c r="D2" s="82"/>
      <c r="E2" s="82"/>
      <c r="F2" s="82"/>
      <c r="G2" s="82"/>
      <c r="H2" s="82"/>
      <c r="I2" s="82"/>
      <c r="J2" s="82"/>
      <c r="K2" s="82"/>
      <c r="L2" s="82"/>
      <c r="M2" s="82"/>
      <c r="N2" s="82"/>
      <c r="O2" s="82"/>
      <c r="P2" s="81"/>
    </row>
    <row r="3" spans="2:16" ht="18" customHeight="1" x14ac:dyDescent="0.3">
      <c r="B3" s="7"/>
      <c r="E3" s="80" t="s">
        <v>35</v>
      </c>
      <c r="F3" s="78" t="s">
        <v>34</v>
      </c>
      <c r="G3" s="78"/>
      <c r="H3" s="78"/>
      <c r="I3" s="78"/>
      <c r="J3" s="78"/>
      <c r="K3" s="78"/>
      <c r="L3" s="78"/>
      <c r="M3" s="78"/>
      <c r="N3" s="77"/>
      <c r="O3" s="77"/>
      <c r="P3" s="5"/>
    </row>
    <row r="4" spans="2:16" ht="18" customHeight="1" x14ac:dyDescent="0.3">
      <c r="B4" s="7"/>
      <c r="E4" s="79"/>
      <c r="F4" s="78"/>
      <c r="G4" s="78"/>
      <c r="H4" s="78"/>
      <c r="I4" s="78"/>
      <c r="J4" s="78"/>
      <c r="K4" s="78"/>
      <c r="L4" s="78"/>
      <c r="M4" s="78"/>
      <c r="N4" s="77"/>
      <c r="O4" s="77"/>
      <c r="P4" s="5"/>
    </row>
    <row r="5" spans="2:16" ht="41.25" customHeight="1" x14ac:dyDescent="0.3">
      <c r="B5" s="7"/>
      <c r="E5" s="76" t="s">
        <v>33</v>
      </c>
      <c r="F5" s="75" t="s">
        <v>32</v>
      </c>
      <c r="G5" s="74"/>
      <c r="H5" s="74"/>
      <c r="I5" s="74"/>
      <c r="J5" s="74"/>
      <c r="K5" s="74"/>
      <c r="L5" s="74"/>
      <c r="M5" s="73"/>
      <c r="N5" s="71"/>
      <c r="O5" s="71"/>
      <c r="P5" s="5"/>
    </row>
    <row r="6" spans="2:16" ht="18" customHeight="1" thickBot="1" x14ac:dyDescent="0.35">
      <c r="B6" s="7"/>
      <c r="E6" s="72"/>
      <c r="F6" s="71"/>
      <c r="G6" s="71"/>
      <c r="H6" s="71"/>
      <c r="I6" s="71"/>
      <c r="J6" s="71"/>
      <c r="K6" s="71"/>
      <c r="L6" s="71"/>
      <c r="P6" s="5"/>
    </row>
    <row r="7" spans="2:16" ht="93" customHeight="1" thickBot="1" x14ac:dyDescent="0.25">
      <c r="B7" s="7"/>
      <c r="I7" s="70" t="s">
        <v>31</v>
      </c>
      <c r="J7" s="69"/>
      <c r="K7" s="68"/>
      <c r="M7" s="67">
        <f>+AVERAGE(G25,G27,G29,G31,G33)</f>
        <v>0.82251400560224097</v>
      </c>
      <c r="N7" s="66"/>
      <c r="O7" s="66"/>
      <c r="P7" s="5"/>
    </row>
    <row r="8" spans="2:16" ht="18" customHeight="1" x14ac:dyDescent="0.25">
      <c r="B8" s="7"/>
      <c r="M8" s="65"/>
      <c r="N8" s="65"/>
      <c r="O8" s="65"/>
      <c r="P8" s="5"/>
    </row>
    <row r="9" spans="2:16" ht="18" customHeight="1" x14ac:dyDescent="0.2">
      <c r="B9" s="7"/>
      <c r="P9" s="5"/>
    </row>
    <row r="10" spans="2:16" x14ac:dyDescent="0.2">
      <c r="B10" s="7"/>
      <c r="P10" s="5"/>
    </row>
    <row r="11" spans="2:16" x14ac:dyDescent="0.2">
      <c r="B11" s="7"/>
      <c r="P11" s="5"/>
    </row>
    <row r="12" spans="2:16" x14ac:dyDescent="0.2">
      <c r="B12" s="7"/>
      <c r="P12" s="5"/>
    </row>
    <row r="13" spans="2:16" x14ac:dyDescent="0.2">
      <c r="B13" s="7"/>
      <c r="P13" s="5"/>
    </row>
    <row r="14" spans="2:16" x14ac:dyDescent="0.2">
      <c r="B14" s="7"/>
      <c r="P14" s="5"/>
    </row>
    <row r="15" spans="2:16" x14ac:dyDescent="0.2">
      <c r="B15" s="7"/>
      <c r="P15" s="5"/>
    </row>
    <row r="16" spans="2:16" x14ac:dyDescent="0.2">
      <c r="B16" s="7"/>
      <c r="P16" s="5"/>
    </row>
    <row r="17" spans="2:22" ht="23.25" x14ac:dyDescent="0.2">
      <c r="B17" s="7"/>
      <c r="C17" s="64" t="s">
        <v>30</v>
      </c>
      <c r="D17" s="63"/>
      <c r="E17" s="63"/>
      <c r="F17" s="63"/>
      <c r="G17" s="63"/>
      <c r="H17" s="63"/>
      <c r="I17" s="63"/>
      <c r="J17" s="63"/>
      <c r="K17" s="63"/>
      <c r="L17" s="63"/>
      <c r="M17" s="62"/>
      <c r="N17" s="61"/>
      <c r="O17" s="61"/>
      <c r="P17" s="5"/>
    </row>
    <row r="18" spans="2:22" ht="15.75" customHeight="1" x14ac:dyDescent="0.2">
      <c r="B18" s="7"/>
      <c r="C18" s="60"/>
      <c r="D18" s="60"/>
      <c r="E18" s="60"/>
      <c r="F18" s="60"/>
      <c r="G18" s="60"/>
      <c r="H18" s="60"/>
      <c r="I18" s="60"/>
      <c r="J18" s="60"/>
      <c r="K18" s="60"/>
      <c r="L18" s="60"/>
      <c r="M18" s="60"/>
      <c r="N18" s="9"/>
      <c r="O18" s="9"/>
      <c r="P18" s="5"/>
    </row>
    <row r="19" spans="2:22" ht="141.75" customHeight="1" x14ac:dyDescent="0.2">
      <c r="B19" s="7"/>
      <c r="C19" s="59" t="s">
        <v>29</v>
      </c>
      <c r="D19" s="58"/>
      <c r="E19" s="55" t="s">
        <v>28</v>
      </c>
      <c r="F19" s="54" t="s">
        <v>27</v>
      </c>
      <c r="G19" s="53"/>
      <c r="H19" s="53"/>
      <c r="I19" s="53"/>
      <c r="J19" s="53"/>
      <c r="K19" s="53"/>
      <c r="L19" s="53"/>
      <c r="M19" s="52"/>
      <c r="N19" s="51"/>
      <c r="O19" s="51"/>
      <c r="P19" s="5"/>
    </row>
    <row r="20" spans="2:22" ht="105.75" customHeight="1" x14ac:dyDescent="0.2">
      <c r="B20" s="7"/>
      <c r="C20" s="59" t="s">
        <v>26</v>
      </c>
      <c r="D20" s="58"/>
      <c r="E20" s="55" t="s">
        <v>23</v>
      </c>
      <c r="F20" s="54" t="s">
        <v>25</v>
      </c>
      <c r="G20" s="53"/>
      <c r="H20" s="53"/>
      <c r="I20" s="53"/>
      <c r="J20" s="53"/>
      <c r="K20" s="53"/>
      <c r="L20" s="53"/>
      <c r="M20" s="52"/>
      <c r="N20" s="51"/>
      <c r="O20" s="51"/>
      <c r="P20" s="5"/>
    </row>
    <row r="21" spans="2:22" ht="143.25" customHeight="1" x14ac:dyDescent="0.2">
      <c r="B21" s="7"/>
      <c r="C21" s="57" t="s">
        <v>24</v>
      </c>
      <c r="D21" s="56"/>
      <c r="E21" s="55" t="s">
        <v>23</v>
      </c>
      <c r="F21" s="54" t="s">
        <v>22</v>
      </c>
      <c r="G21" s="53"/>
      <c r="H21" s="53"/>
      <c r="I21" s="53"/>
      <c r="J21" s="53"/>
      <c r="K21" s="53"/>
      <c r="L21" s="53"/>
      <c r="M21" s="52"/>
      <c r="N21" s="51"/>
      <c r="O21" s="51"/>
      <c r="P21" s="5"/>
    </row>
    <row r="22" spans="2:22" ht="66" customHeight="1" thickBot="1" x14ac:dyDescent="0.25">
      <c r="B22" s="7"/>
      <c r="G22" s="50"/>
      <c r="P22" s="5"/>
    </row>
    <row r="23" spans="2:22" ht="102.75" customHeight="1" thickBot="1" x14ac:dyDescent="0.25">
      <c r="B23" s="7"/>
      <c r="C23" s="49" t="s">
        <v>21</v>
      </c>
      <c r="D23" s="47"/>
      <c r="E23" s="48" t="s">
        <v>20</v>
      </c>
      <c r="F23" s="47"/>
      <c r="G23" s="48" t="s">
        <v>19</v>
      </c>
      <c r="H23" s="47"/>
      <c r="I23" s="46" t="s">
        <v>18</v>
      </c>
      <c r="J23" s="43"/>
      <c r="K23" s="45" t="s">
        <v>17</v>
      </c>
      <c r="L23" s="43"/>
      <c r="M23" s="44" t="s">
        <v>16</v>
      </c>
      <c r="N23" s="43"/>
      <c r="O23" s="42" t="s">
        <v>15</v>
      </c>
      <c r="P23" s="5"/>
      <c r="Q23" s="41"/>
    </row>
    <row r="24" spans="2:22" ht="6.75" customHeight="1" x14ac:dyDescent="0.35">
      <c r="B24" s="7"/>
      <c r="C24" s="28"/>
      <c r="D24"/>
      <c r="E24"/>
      <c r="F24"/>
      <c r="G24"/>
      <c r="H24"/>
      <c r="I24" s="24"/>
      <c r="J24"/>
      <c r="K24" s="24"/>
      <c r="L24"/>
      <c r="M24"/>
      <c r="N24"/>
      <c r="O24"/>
      <c r="P24" s="5"/>
    </row>
    <row r="25" spans="2:22" ht="351" customHeight="1" x14ac:dyDescent="0.2">
      <c r="B25" s="7"/>
      <c r="C25" s="40" t="s">
        <v>14</v>
      </c>
      <c r="D25" s="20"/>
      <c r="E25" s="19" t="str">
        <f>+IF([1]Hoja1!$N$2&gt;=0.5,"Si","No")</f>
        <v>Si</v>
      </c>
      <c r="F25" s="39"/>
      <c r="G25" s="18">
        <f>+[1]Hoja1!N2</f>
        <v>0.8125</v>
      </c>
      <c r="H25" s="39"/>
      <c r="I25" s="38" t="s">
        <v>13</v>
      </c>
      <c r="J25" s="37"/>
      <c r="K25" s="16">
        <v>0.65</v>
      </c>
      <c r="L25" s="36"/>
      <c r="M25" s="14" t="s">
        <v>12</v>
      </c>
      <c r="N25" s="13"/>
      <c r="O25" s="12">
        <f>G25-K25</f>
        <v>0.16249999999999998</v>
      </c>
      <c r="P25" s="35"/>
      <c r="Q25" s="34"/>
      <c r="R25" s="34"/>
      <c r="S25" s="34"/>
      <c r="T25" s="34"/>
      <c r="U25" s="34"/>
      <c r="V25" s="34"/>
    </row>
    <row r="26" spans="2:22" ht="19.149999999999999" customHeight="1" x14ac:dyDescent="0.35">
      <c r="B26" s="7"/>
      <c r="C26" s="28"/>
      <c r="D26"/>
      <c r="E26" s="27"/>
      <c r="F26"/>
      <c r="G26" s="26"/>
      <c r="H26"/>
      <c r="I26" s="25"/>
      <c r="J26"/>
      <c r="K26" s="24"/>
      <c r="L26"/>
      <c r="M26" s="23"/>
      <c r="N26" s="23"/>
      <c r="O26" s="22"/>
      <c r="P26" s="5"/>
    </row>
    <row r="27" spans="2:22" ht="128.25" customHeight="1" x14ac:dyDescent="0.25">
      <c r="B27" s="7"/>
      <c r="C27" s="33" t="s">
        <v>11</v>
      </c>
      <c r="D27" s="20"/>
      <c r="E27" s="19" t="str">
        <f>+IF([1]Hoja1!$N$26&gt;=0.5,"Si","No")</f>
        <v>Si</v>
      </c>
      <c r="F27"/>
      <c r="G27" s="18">
        <f>+[1]Hoja1!N26</f>
        <v>0.79411764705882348</v>
      </c>
      <c r="H27"/>
      <c r="I27" s="32" t="s">
        <v>10</v>
      </c>
      <c r="J27"/>
      <c r="K27" s="16">
        <v>0.65</v>
      </c>
      <c r="L27" s="15"/>
      <c r="M27" s="14" t="s">
        <v>9</v>
      </c>
      <c r="N27" s="13"/>
      <c r="O27" s="12">
        <f>G27-K27</f>
        <v>0.14411764705882346</v>
      </c>
      <c r="P27" s="5"/>
    </row>
    <row r="28" spans="2:22" ht="6.75" customHeight="1" x14ac:dyDescent="0.35">
      <c r="B28" s="7"/>
      <c r="C28" s="28"/>
      <c r="D28"/>
      <c r="E28" s="27"/>
      <c r="F28"/>
      <c r="G28" s="26"/>
      <c r="H28"/>
      <c r="I28" s="25"/>
      <c r="J28"/>
      <c r="K28" s="24"/>
      <c r="L28"/>
      <c r="M28" s="23"/>
      <c r="N28" s="23"/>
      <c r="O28" s="22"/>
      <c r="P28" s="5"/>
    </row>
    <row r="29" spans="2:22" ht="64.5" customHeight="1" x14ac:dyDescent="0.25">
      <c r="B29" s="7"/>
      <c r="C29" s="31" t="s">
        <v>8</v>
      </c>
      <c r="D29" s="20"/>
      <c r="E29" s="19" t="str">
        <f>+IF([1]Hoja1!$N$43&gt;=0.5,"Si","No")</f>
        <v>Si</v>
      </c>
      <c r="F29"/>
      <c r="G29" s="18">
        <f>+[1]Hoja1!N43</f>
        <v>0.79166666666666663</v>
      </c>
      <c r="H29"/>
      <c r="I29" s="29" t="s">
        <v>7</v>
      </c>
      <c r="J29"/>
      <c r="K29" s="16">
        <v>0.75</v>
      </c>
      <c r="L29" s="15"/>
      <c r="M29" s="14" t="s">
        <v>6</v>
      </c>
      <c r="N29" s="13"/>
      <c r="O29" s="12">
        <f>G29-K29</f>
        <v>4.166666666666663E-2</v>
      </c>
      <c r="P29" s="5"/>
    </row>
    <row r="30" spans="2:22" ht="6.75" customHeight="1" x14ac:dyDescent="0.35">
      <c r="B30" s="7"/>
      <c r="C30" s="28"/>
      <c r="D30"/>
      <c r="E30" s="27"/>
      <c r="F30"/>
      <c r="G30" s="26"/>
      <c r="H30"/>
      <c r="I30" s="25"/>
      <c r="J30"/>
      <c r="K30" s="24"/>
      <c r="L30"/>
      <c r="M30" s="23"/>
      <c r="N30" s="23"/>
      <c r="O30" s="22"/>
      <c r="P30" s="5"/>
    </row>
    <row r="31" spans="2:22" ht="72" customHeight="1" x14ac:dyDescent="0.25">
      <c r="B31" s="7"/>
      <c r="C31" s="30" t="s">
        <v>5</v>
      </c>
      <c r="D31" s="20"/>
      <c r="E31" s="19" t="str">
        <f>+IF([1]Hoja1!$N$55&gt;=0.5,"Si","No")</f>
        <v>Si</v>
      </c>
      <c r="F31"/>
      <c r="G31" s="18">
        <f>+[1]Hoja1!N55</f>
        <v>0.8214285714285714</v>
      </c>
      <c r="H31"/>
      <c r="I31" s="29" t="s">
        <v>4</v>
      </c>
      <c r="J31"/>
      <c r="K31" s="16">
        <v>0.71</v>
      </c>
      <c r="L31" s="15"/>
      <c r="M31" s="14" t="s">
        <v>3</v>
      </c>
      <c r="N31" s="13"/>
      <c r="O31" s="12">
        <f>G31-K31</f>
        <v>0.11142857142857143</v>
      </c>
      <c r="P31" s="5"/>
    </row>
    <row r="32" spans="2:22" ht="6.75" customHeight="1" x14ac:dyDescent="0.35">
      <c r="B32" s="7"/>
      <c r="C32" s="28"/>
      <c r="D32"/>
      <c r="E32" s="27"/>
      <c r="F32"/>
      <c r="G32" s="26"/>
      <c r="H32"/>
      <c r="I32" s="25"/>
      <c r="J32"/>
      <c r="K32" s="24"/>
      <c r="L32"/>
      <c r="M32" s="23"/>
      <c r="N32" s="23"/>
      <c r="O32" s="22"/>
      <c r="P32" s="5"/>
    </row>
    <row r="33" spans="2:16" ht="90.75" customHeight="1" thickBot="1" x14ac:dyDescent="0.3">
      <c r="B33" s="7"/>
      <c r="C33" s="21" t="s">
        <v>2</v>
      </c>
      <c r="D33" s="20"/>
      <c r="E33" s="19" t="str">
        <f>+IF([1]Hoja1!$N$69&gt;=0.5,"Si","No")</f>
        <v>Si</v>
      </c>
      <c r="F33"/>
      <c r="G33" s="18">
        <f>+[1]Hoja1!N69</f>
        <v>0.8928571428571429</v>
      </c>
      <c r="H33"/>
      <c r="I33" s="17" t="s">
        <v>1</v>
      </c>
      <c r="J33"/>
      <c r="K33" s="16">
        <v>0.79</v>
      </c>
      <c r="L33" s="15"/>
      <c r="M33" s="14" t="s">
        <v>0</v>
      </c>
      <c r="N33" s="13"/>
      <c r="O33" s="12">
        <f>G33-K33</f>
        <v>0.10285714285714287</v>
      </c>
      <c r="P33" s="5"/>
    </row>
    <row r="34" spans="2:16" ht="15.75" x14ac:dyDescent="0.2">
      <c r="B34" s="7"/>
      <c r="C34" s="10"/>
      <c r="D34" s="10"/>
      <c r="E34" s="9"/>
      <c r="M34" s="8"/>
      <c r="N34" s="8"/>
      <c r="O34" s="8"/>
      <c r="P34" s="5"/>
    </row>
    <row r="35" spans="2:16" ht="15.75" x14ac:dyDescent="0.2">
      <c r="B35" s="7"/>
      <c r="C35" s="11"/>
      <c r="D35" s="10"/>
      <c r="E35" s="9"/>
      <c r="M35" s="8"/>
      <c r="N35" s="8"/>
      <c r="O35" s="8"/>
      <c r="P35" s="5"/>
    </row>
    <row r="36" spans="2:16" x14ac:dyDescent="0.2">
      <c r="B36" s="7"/>
      <c r="C36" s="6"/>
      <c r="P36" s="5"/>
    </row>
    <row r="37" spans="2:16" ht="13.5" thickBot="1" x14ac:dyDescent="0.25">
      <c r="B37" s="4"/>
      <c r="C37" s="3"/>
      <c r="D37" s="3"/>
      <c r="E37" s="3"/>
      <c r="F37" s="3"/>
      <c r="G37" s="3"/>
      <c r="H37" s="3"/>
      <c r="I37" s="3"/>
      <c r="J37" s="3"/>
      <c r="K37" s="3"/>
      <c r="L37" s="3"/>
      <c r="M37" s="3"/>
      <c r="N37" s="3"/>
      <c r="O37" s="3"/>
      <c r="P37" s="2"/>
    </row>
    <row r="38" spans="2:16" ht="13.5" thickTop="1" x14ac:dyDescent="0.2"/>
  </sheetData>
  <sheetProtection password="D72A" sheet="1" objects="1" scenarios="1" formatCells="0" formatColumns="0" formatRows="0"/>
  <mergeCells count="11">
    <mergeCell ref="F3:M4"/>
    <mergeCell ref="F5:M5"/>
    <mergeCell ref="E3:E4"/>
    <mergeCell ref="C20:D20"/>
    <mergeCell ref="I7:K7"/>
    <mergeCell ref="C21:D21"/>
    <mergeCell ref="C17:M17"/>
    <mergeCell ref="C19:D19"/>
    <mergeCell ref="F19:M19"/>
    <mergeCell ref="F20:M20"/>
    <mergeCell ref="F21:M21"/>
  </mergeCells>
  <conditionalFormatting sqref="M7">
    <cfRule type="cellIs" priority="1" operator="between">
      <formula>0.76</formula>
      <formula>1</formula>
    </cfRule>
    <cfRule type="cellIs" dxfId="2" priority="2" operator="between">
      <formula>0.51</formula>
      <formula>0.75</formula>
    </cfRule>
    <cfRule type="cellIs" dxfId="1" priority="3" operator="between">
      <formula>0.26</formula>
      <formula>0.5</formula>
    </cfRule>
    <cfRule type="cellIs" dxfId="0" priority="4" operator="between">
      <formula>0</formula>
      <formula>0.25</formula>
    </cfRule>
  </conditionalFormatting>
  <dataValidations count="4">
    <dataValidation type="list" allowBlank="1" showInputMessage="1" showErrorMessage="1" sqref="E19" xr:uid="{00000000-0002-0000-0800-000003000000}">
      <formula1>"Si,No,En proceso"</formula1>
    </dataValidation>
    <dataValidation type="list" allowBlank="1" showInputMessage="1" showErrorMessage="1" sqref="N20:O20 E20:E21" xr:uid="{00000000-0002-0000-0800-000002000000}">
      <formula1>"Si, No"</formula1>
    </dataValidation>
    <dataValidation type="list" allowBlank="1" showInputMessage="1" showErrorMessage="1" sqref="N19:O19" xr:uid="{00000000-0002-0000-0800-000001000000}">
      <formula1>"Si,No"</formula1>
    </dataValidation>
    <dataValidation allowBlank="1" showInputMessage="1" showErrorMessage="1" prompt="Celda formulada, información proveniente de la pestaña de deficiencias." sqref="E23" xr:uid="{00000000-0002-0000-0800-000000000000}"/>
  </dataValidations>
  <pageMargins left="0.7" right="0.7" top="0.75" bottom="0.75" header="0.3" footer="0.3"/>
  <pageSetup orientation="portrait"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Conclusiones</vt:lpstr>
      <vt:lpstr>Conclusiones!Área_de_impresión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Carrillo Mendez Diana Constanza</dc:creator>
  <cp:lastModifiedBy>Carrillo Mendez Diana Constanza</cp:lastModifiedBy>
  <dcterms:created xsi:type="dcterms:W3CDTF">2026-01-30T23:17:56Z</dcterms:created>
  <dcterms:modified xsi:type="dcterms:W3CDTF">2026-01-30T23:19:08Z</dcterms:modified>
</cp:coreProperties>
</file>