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hidePivotFieldList="1"/>
  <mc:AlternateContent xmlns:mc="http://schemas.openxmlformats.org/markup-compatibility/2006">
    <mc:Choice Requires="x15">
      <x15ac:absPath xmlns:x15ac="http://schemas.microsoft.com/office/spreadsheetml/2010/11/ac" url="D:\jjimenezc\Escritorio\"/>
    </mc:Choice>
  </mc:AlternateContent>
  <xr:revisionPtr revIDLastSave="0" documentId="13_ncr:1_{8BE6B033-DEEC-4FBF-B386-D287C5BBC366}" xr6:coauthVersionLast="36" xr6:coauthVersionMax="36" xr10:uidLastSave="{00000000-0000-0000-0000-000000000000}"/>
  <bookViews>
    <workbookView xWindow="0" yWindow="0" windowWidth="28800" windowHeight="12225" xr2:uid="{00000000-000D-0000-FFFF-FFFF00000000}"/>
  </bookViews>
  <sheets>
    <sheet name="MGDA" sheetId="1" r:id="rId1"/>
    <sheet name="Consolidado" sheetId="4" r:id="rId2"/>
    <sheet name="Resumen" sheetId="2" r:id="rId3"/>
  </sheets>
  <definedNames>
    <definedName name="_xlnm._FilterDatabase" localSheetId="0" hidden="1">MGDA!$A$2:$M$57</definedName>
    <definedName name="_xlnm._FilterDatabase" localSheetId="2" hidden="1">Resumen!$A$10:$G$33</definedName>
  </definedNames>
  <calcPr calcId="191029" concurrentCalc="0"/>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2" l="1"/>
  <c r="C33" i="2"/>
  <c r="C32" i="2"/>
  <c r="C31" i="2"/>
  <c r="C30" i="2"/>
  <c r="C29" i="2"/>
  <c r="C28" i="2"/>
  <c r="C27" i="2"/>
  <c r="C26" i="2"/>
  <c r="C25" i="2"/>
  <c r="C24" i="2"/>
  <c r="C23" i="2"/>
  <c r="C22" i="2"/>
  <c r="C21" i="2"/>
  <c r="C20" i="2"/>
  <c r="C19" i="2"/>
  <c r="C16" i="2"/>
  <c r="C14" i="2"/>
  <c r="C18" i="2"/>
  <c r="C17" i="2"/>
  <c r="C13" i="2"/>
  <c r="C12" i="2"/>
  <c r="C11" i="2"/>
  <c r="D33" i="2"/>
  <c r="D32" i="2"/>
  <c r="D31" i="2"/>
  <c r="D30" i="2"/>
  <c r="D29" i="2"/>
  <c r="D28" i="2"/>
  <c r="D27" i="2"/>
  <c r="D26" i="2"/>
  <c r="D25" i="2"/>
  <c r="D24" i="2"/>
  <c r="D23" i="2"/>
  <c r="D22" i="2"/>
  <c r="D21" i="2"/>
  <c r="D20" i="2"/>
  <c r="D19" i="2"/>
  <c r="D18" i="2"/>
  <c r="D17" i="2"/>
  <c r="D16" i="2"/>
  <c r="D14" i="2"/>
  <c r="D13" i="2"/>
  <c r="D12" i="2"/>
  <c r="D11" i="2"/>
  <c r="E33" i="2"/>
  <c r="E31" i="2"/>
  <c r="E29" i="2"/>
  <c r="E28" i="2"/>
  <c r="E27" i="2"/>
  <c r="E25" i="2"/>
  <c r="E24" i="2"/>
  <c r="E23" i="2"/>
  <c r="E22" i="2"/>
  <c r="E18" i="2"/>
  <c r="E17" i="2"/>
  <c r="E16" i="2"/>
  <c r="E14" i="2"/>
  <c r="E13" i="2"/>
  <c r="E12" i="2"/>
  <c r="E11" i="2"/>
  <c r="F33" i="2"/>
  <c r="F31" i="2"/>
  <c r="F29" i="2"/>
  <c r="F27" i="2"/>
  <c r="F25" i="2"/>
  <c r="F24" i="2"/>
  <c r="F23" i="2"/>
  <c r="F22" i="2"/>
  <c r="F16" i="2"/>
  <c r="F13" i="2"/>
  <c r="F11" i="2"/>
  <c r="G33" i="2"/>
  <c r="G29" i="2"/>
  <c r="G24" i="2"/>
  <c r="G23" i="2"/>
  <c r="G16" i="2"/>
  <c r="H57" i="1"/>
  <c r="C4" i="2"/>
  <c r="I57" i="1"/>
  <c r="C5" i="2"/>
  <c r="D5" i="2"/>
  <c r="J57" i="1"/>
  <c r="C6" i="2"/>
  <c r="D6" i="2"/>
  <c r="K57" i="1"/>
  <c r="C7" i="2"/>
  <c r="D7" i="2"/>
  <c r="G57" i="1"/>
  <c r="C3" i="2"/>
  <c r="D3" i="2"/>
  <c r="D4" i="2"/>
  <c r="D8" i="2"/>
  <c r="C8" i="2"/>
</calcChain>
</file>

<file path=xl/sharedStrings.xml><?xml version="1.0" encoding="utf-8"?>
<sst xmlns="http://schemas.openxmlformats.org/spreadsheetml/2006/main" count="697" uniqueCount="325">
  <si>
    <t>COMPONENTE</t>
  </si>
  <si>
    <t>SUBCOMPONENTE</t>
  </si>
  <si>
    <t>PRODUCTO</t>
  </si>
  <si>
    <t>LINEAMIENTOS</t>
  </si>
  <si>
    <t>HERRAMIENTAS</t>
  </si>
  <si>
    <t>Estratégico</t>
  </si>
  <si>
    <t>Planeación de la Función Archivística</t>
  </si>
  <si>
    <t>Diagnóstico de archivos</t>
  </si>
  <si>
    <t>Política de Gestión Documental</t>
  </si>
  <si>
    <t>Programa de Gestión Documental - PGD</t>
  </si>
  <si>
    <t>Plan Institucional de Archivos - PINAR</t>
  </si>
  <si>
    <t>Sistema Integrado de Conservación -SIC</t>
  </si>
  <si>
    <t>Plan de análisis de procesos y procedimientos de la producción documental</t>
  </si>
  <si>
    <t>Matriz de Riesgos en Gestión Documental</t>
  </si>
  <si>
    <t>NIVEL</t>
  </si>
  <si>
    <t>Planeación Estratégica</t>
  </si>
  <si>
    <t>Articulación de la Gestión Documental con el Plan Estratégico Institucional</t>
  </si>
  <si>
    <t xml:space="preserve"> Articulación de la Gestión Documental
con Políticas del Modelo Integrado de
Planeación y Gestión - MIPG</t>
  </si>
  <si>
    <t>Control, Evaluación y Seguimiento</t>
  </si>
  <si>
    <t>Indicadores de Gestión</t>
  </si>
  <si>
    <t>Informes de Gestión</t>
  </si>
  <si>
    <t>Programa de Auditoría y Control</t>
  </si>
  <si>
    <t>INICIAL</t>
  </si>
  <si>
    <t>BASICO</t>
  </si>
  <si>
    <t>INTERMEDIO</t>
  </si>
  <si>
    <t>AVANZADO 1</t>
  </si>
  <si>
    <t>AVANZADO 2</t>
  </si>
  <si>
    <t>X</t>
  </si>
  <si>
    <t>ACTIVIDADES</t>
  </si>
  <si>
    <t>• Elaboración de un plan de trabajo. - Sensibilización al equipo directivo. - Recolección y Sistematización de Información.
• Análisis de la información. - Consolidación de resultados. - Elaboración de documento diagnóstico que debe contener:
» Introducción.
» Objetivos.
» Alcance Metodología.
» Antecedentes históricos de la entidad.
» Medición de los archivos y fechas extremas.
» Sistemas de información Análisis de los ocho (8) procesos de la gestión documental.
» Evaluación y análisis de aspectos de conservación.
» Medición de condiciones ambientales.
» Recomendaciones, plan de mejoramiento y ruta de acción.</t>
  </si>
  <si>
    <t>• Acuerdo 006 de 2014
• Decreto 1080 de 2015.
Artículo 2.8.7.1.3. Literal a)</t>
  </si>
  <si>
    <t>NTC 5722: 2012.
(AGN- 2003, pág.83)</t>
  </si>
  <si>
    <t>• Elaboración de la política de gestión documental teniendo en cuenta que el documento debe estar estructurado así:
» Marco conceptual claro para la gestión de la información física y electrónica de las entidades públicas.
» Conjunto de estándares para la gestión de la información en cualquier soporte.
» Metodología general para la creación, uso, mantenimiento, retención, acceso y preservación de la información, independiente de su soporte y medio de creación.
» Programa de gestión de información y documentos que pueda ser aplicado en cada entidad.
» La cooperación, articulación y coordinación permanente entre las áreas de tecnología, la oficina de archivo, las oficinas de planeación y los productores de la información.
» Incorporar la Política de preservación digital.</t>
  </si>
  <si>
    <t>CRITERIO</t>
  </si>
  <si>
    <r>
      <t xml:space="preserve">Inicial La entidad carece de diagnóstico integral de archivos.
</t>
    </r>
    <r>
      <rPr>
        <b/>
        <sz val="11"/>
        <color theme="1"/>
        <rFont val="Calibri"/>
        <family val="2"/>
        <scheme val="minor"/>
      </rPr>
      <t>Básico La entidad se encuentra elaborando el diagnóstico integral de archivos teniendo en cuenta los lineamientos establecidos por el Archivo General de la Nación.</t>
    </r>
    <r>
      <rPr>
        <sz val="11"/>
        <color theme="1"/>
        <rFont val="Calibri"/>
        <family val="2"/>
        <scheme val="minor"/>
      </rPr>
      <t xml:space="preserve">
Intermedio La entidad cuenta con el documento diagnóstico integral de archivos el cual incluye los aspectos archivísticos, de administración, conservación, infraestructura y tecnología.
Avanzado 1 La entidad realiza seguimiento y control al diagnóstico de archivos de acuerdo con las herramientas de medición y evaluación previstas que garanticen la elaboración de los instrumentos archivísticos.
Avanzado 2 La entidad realiza procesos de mejora continua al diagnóstico de archivos que generen mecanismos de actualización acorde con los cambios administrativos, normativos y tecnológicos.</t>
    </r>
  </si>
  <si>
    <r>
      <t xml:space="preserve">Inicial La entidad carece de la política de gestión documental.
</t>
    </r>
    <r>
      <rPr>
        <b/>
        <sz val="11"/>
        <color theme="1"/>
        <rFont val="Calibri"/>
        <family val="2"/>
        <scheme val="minor"/>
      </rPr>
      <t>Básico La entidad se encuentra elaborando la política de gestión documental de acuerdo con los lineamientos establecidos por el Archivo General de la Nación</t>
    </r>
    <r>
      <rPr>
        <sz val="11"/>
        <color theme="1"/>
        <rFont val="Calibri"/>
        <family val="2"/>
        <scheme val="minor"/>
      </rPr>
      <t xml:space="preserve">
Intermedio La entidad implementa la Política de Gestión Documental y en ella se evidencia el compromiso de la alta dirección frente a la gestión documental.
Avanzado 1 La entidad realiza seguimiento y control a la Política de Gestión Documental de acuerdo con las herramientas de medición y evaluación previstas por la alta dirección, en articulación con otras políticas para la gestión integral de la información y la documentación.
Avanzado 2 La entidad adelanta acciones de mejora continua que pueden derivarse en la actualización de la Política de
Gestión Documental.</t>
    </r>
  </si>
  <si>
    <t>• Acuerdo 006 de 2014
Artículo 8.
• Decreto 1080 de 2015
Artículo. 2.8.2.5.6.</t>
  </si>
  <si>
    <t>• NTC ISO- 30301</t>
  </si>
  <si>
    <r>
      <t xml:space="preserve">Inicial La entidad carece del Programa de Gestión Documental- PGD.
Básico La entidad se encuentra elaborando el programa de gestión Documental de acuerdo con los lineamientos y
metodología definidos por el Archivo General de la Nación.
Intermedio 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
Avanzado 1 La entidad realiza monitoreo y análisis permanente al Programa de Gestión Documental, para garantizar su desarrollo que se materializará en acciones de revisión y evaluación al desarrollo del PGD.
</t>
    </r>
    <r>
      <rPr>
        <b/>
        <sz val="11"/>
        <color theme="1"/>
        <rFont val="Calibri"/>
        <family val="2"/>
        <scheme val="minor"/>
      </rPr>
      <t>Avanzado 2 La entidad realiza mejora continua al Programa de Gestión Documental, cuyo propósito es mantener los procesos
y actividades de la gestión documental en continua innovación, desarrollo y actualización</t>
    </r>
  </si>
  <si>
    <t>• AGN
Manual
Implementación de
un programa de
Gestión Documental.
PGD. 2014. 59p.</t>
  </si>
  <si>
    <t>• Ley 594 de 2000
• Decreto1080 de 2015
Artículos:
2.8.2.1.16. Núm. 6 y 10
2.8.2.5.8.
2.8.2.5.10. al 2.8.2.5.15.
2.8.2.8.1.
2.8.3.1.2.
2.8.8.8.1. (literal e).
• Ley 1712 de 2014
Artículo 15.</t>
  </si>
  <si>
    <t>• Elaboración y contenido del PGD
» Aspectos Generales:
* Introducción
* Alcance
* Público al cual está dirigido
* Requerimientos para el desarrollo del PGD: normativos, económicos,
administrativos y de gestión del cambio.
• Lineamientos para los Procesos de la Gestión Documental: Planeación, producción,
gestión y trámite, organización, transferencia, disposición de documentos, preservación a
largo plazo y valoración.
• Fases de Implementación del PGD: fases de elaboración, fase de ejecución y puesta en
marcha, fase de seguimiento y fase de mejora.
• La implementación y seguimiento del PGD debe establecerse a corto, mediano y largo
plazo, y está bajo la responsabilidad del área de archivo de la entidad en coordinación
con la oficina de control interno o quien haga sus veces.
• Programas Específicos: se establecerán de acuerdo con las necesidades de la entidad,
se mencionan los siguientes:
» Programa de normalización de formas y formularios, electrónicos
» Programa de documentos vitales o esenciales
» Programa de gestión de documentos electrónicos
» Programa de archivos descentralizados
» Programa de reprografía
» Programa de documentos especiales
» Plan institucional de capacitación y,
» Programa de auditoría y control.
• Armonización con los Planes y Sistemas de Gestión de la Entidad. Se articula con:
» Modelo Integrado de Planeación y Gestión
» Plan Estratégico Institucional
» Plan de Inversión
» Plan de Acción Anual
» Plan Institucional de Archivos de la Entidad – PINAR y
» Con los demás modelos y sistemas de la entidad.
• Anexos:
» Diagnóstico de gestión documental
» Cronograma de implementación del PGD
» Mapa de procesos de la entidad
» Presupuesto anual para la implementación del PGD y,
» Referentes normativos.</t>
  </si>
  <si>
    <r>
      <t xml:space="preserve">Inicial La entidad carece del Plan Institucional de Archivos - PINAR.
Básico La entidad se encuentra elaborando el instrumento archivístico PINAR de acuerdo con los lineamientos y
metodología establecida por el Archivo General de la Nación.
Intermedio La entidad implementa el Plan Institucional de Archivos - PINAR y orienta el desarrollo de los planes, programas y proyectos de la función archivística a corto, mediano y largo plazo, además se encuentra articulado al plan de acción de la entidad.
Avanzado 1 La entidad realiza seguimiento y control al Plan Institucional de Archivos, a través de instrumentos de
medición, para garantizar el cumplimiento de los planes y proyectos.
</t>
    </r>
    <r>
      <rPr>
        <b/>
        <sz val="11"/>
        <color theme="1"/>
        <rFont val="Calibri"/>
        <family val="2"/>
        <scheme val="minor"/>
      </rPr>
      <t>Avanzado 2 La entidad realiza procesos de mejora continua al Plan Institucional de Archivos - PINAR, para generar
recomendaciones sobre su desarrollo y actualización.</t>
    </r>
  </si>
  <si>
    <t xml:space="preserve">• Elaboración del PINAR teniendo en cuenta los siguientes aspectos:
» Identifique la situación actual de la gestión documental en la entidad.
» Defina los aspectos críticos.
» Priorice los aspectos críticos y ejes articuladores.
» Formule la visión estratégica del PINAR.
» Formule los objetivos.
» Formule los planes y proyectos.
» Construya una hoja de ruta.
» Construya las herramientas de seguimiento y control.
</t>
  </si>
  <si>
    <t>• Decreto1080 de 2015
Artículos
2.8.2.1.16. Núm. 6 y 10
2.8.2.5.8.
• Decreto 612 de 2018</t>
  </si>
  <si>
    <t>• AGN
Manual Formulación
del Plan Institucional
de Archivos – PINAR.
Bogotá: 2014. 44 p.</t>
  </si>
  <si>
    <r>
      <t xml:space="preserve">Inicial La entidad carece del Sistema Integrado de Conservación- SIC.
</t>
    </r>
    <r>
      <rPr>
        <b/>
        <sz val="11"/>
        <color theme="1"/>
        <rFont val="Calibri"/>
        <family val="2"/>
        <scheme val="minor"/>
      </rPr>
      <t>Básico La entidad elabora el sistema integrado de conservación -SIC, teniendo en cuenta los lineamientos dados por el Archivo General de la Nación.</t>
    </r>
    <r>
      <rPr>
        <sz val="11"/>
        <color theme="1"/>
        <rFont val="Calibri"/>
        <family val="2"/>
        <scheme val="minor"/>
      </rPr>
      <t xml:space="preserve">
Intermedio La entidad implementa el sistema integrado de conservación y en él se establecen los planes de conservación de documentos físicos y el plan de preservación digital.
Avanzado 1 La entidad realiza seguimiento y control al Sistema Integrado de Conservación, a través de sus instrumentos
de evaluación.
Avanzado 2 la entidad realiza los procesos de mejora al sistema integrado de acuerdo con los hallazgos realizados durante el proceso de control y seguimiento.</t>
    </r>
  </si>
  <si>
    <t>• Ley 594 de 2000
Artículos 46, 47 y 48.
• Acuerdo 006 de 2014</t>
  </si>
  <si>
    <t>• AGN.
“Guía para la Elaboración e
Implementación del Sistema
Integrado de Conservación
– SIC, Componente Plan de
Conservación Documental” Bogotá
- marzo 2018. 77 p.
• NTC – 5921 DE 2008
• GTC-ISO/TR 18492:2013.
• AGN. Manual Implementación
de un programa de Gestión
Documental. PGD. 2014. 59p.
• NTC-ISO/TR 17797:2016.
• AGN. Fundamentos de
Preservación a Largo Plazo.
Bogotá D.C.; 2018. 55 p.
• NTC-ISO 18492</t>
  </si>
  <si>
    <t>• Formulación de los planes del sistema integrado de conservación – SIC. Deben
contener en su estructura los siguientes elementos mínimos:
» Introducción
» Objetivos
» Alcance
» Metodología: Actividades, Recursos
» Cronograma de actividades
» Presupuesto
» Gestión de riesgos del plan
» Anexos
• También se deberán contemplar los programas de conservación preventiva que
es el conjunto de procesos y procedimientos de conservación aplicables al Plan
de conservación documental y al Plan de preservación digital a largo plazo. Los
programas de conservación preventiva son los siguientes:
» Capacitación y sensibilización
» Inspección y mantenimiento de sistemas de almacenamiento e instalaciones
físicas
» Saneamiento ambiental: desinfección, desratización y desinsectación
» Monitoreo y control de condiciones ambientales
» Almacenamiento y re-almacenamiento
» Prevención de emergencias y atención de desastres</t>
  </si>
  <si>
    <t>• La oficina de gestión documental o quien haga sus veces en las entidades propone a la alta dirección a través del comité interno integrado al Comité Institucional de Gestión y Desempeño, la elaboración de un plan de análisis de procesos y procedimientos para establecer la producción documental de la entidad.
• Las decisiones y responsabilidades frente a la elaboración y puesta en marcha del plan quedarán consignadas el acta del comité</t>
  </si>
  <si>
    <t>• Directiva Presidencial 04
de 2012</t>
  </si>
  <si>
    <t>• ISO 9001 de 2015</t>
  </si>
  <si>
    <r>
      <t xml:space="preserve">Inicial La entidad carece de un plan de análisis de procesos y procedimientos de la producción documental.
Básico: 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
Intermedio: La entidad genera estrategias para dar a conocer los procesos y procedimientos de la producción documental,
para hacerlos más ágiles y oportunos.
Avanzado 1 La entidad realiza seguimiento y control a los procesos y procedimientos de la producción documental con el fin de medir el avance de su implementación.
</t>
    </r>
    <r>
      <rPr>
        <b/>
        <sz val="11"/>
        <color theme="1"/>
        <rFont val="Calibri"/>
        <family val="2"/>
        <scheme val="minor"/>
      </rPr>
      <t>Avanzado 2 La entidad realiza procesos de mejora continua a los procesos y procedimientos de la producción documental, con el fin de generar mecanismos de actualización.</t>
    </r>
  </si>
  <si>
    <t>• Elaborar la matriz de riesgos de gestión documental para ser presentada a la oficina responsable de esta actividad con el fin de que se articule a la matriz de riesgos de la entidad.
• Incluir dentro de la identificación, análisis y evaluación de riesgos el impacto que genera la fuga de información, perdida de documentos electrónicos o en los diferentes sistemas de información de la entidad.</t>
  </si>
  <si>
    <t>• Decreto 1081 de 2015
Artículo 2.1.4.1 y
subsiguientes</t>
  </si>
  <si>
    <t>• Departamento Administrativo
de la Presidencia. Estrategias para la construcción del Plan Anticorrupción y de Atención
al Ciudadano. Bogotá: 2012.
• Departamento Administrativo
de la Función Pública. Guía
para la Administración del
Riesgo. 2015.</t>
  </si>
  <si>
    <r>
      <t xml:space="preserve">Inicial La entidad carece de una matriz de riesgos en gestión documental.
Básico La entidad está desarrollando y articula la matriz de riegos en gestión documental, con la dependencia
responsable de su gestión.
</t>
    </r>
    <r>
      <rPr>
        <b/>
        <sz val="11"/>
        <color theme="1"/>
        <rFont val="Calibri"/>
        <family val="2"/>
        <scheme val="minor"/>
      </rPr>
      <t>Intermedio La entidad implementa la matriz de riesgo en gestión documental, para mejorar el control de riesgos y la seguridad de la información.</t>
    </r>
    <r>
      <rPr>
        <sz val="11"/>
        <color theme="1"/>
        <rFont val="Calibri"/>
        <family val="2"/>
        <scheme val="minor"/>
      </rPr>
      <t xml:space="preserve">
Avanzado 1 La entidad realiza seguimiento y control a la matriz de riesgos en gestión documental.
Avanzado 2 La entidad realiza procesos de mejora continua a la matriz de riesgos en gestión documental, con el fin de
garantizar su eficacia y efectividad.</t>
    </r>
  </si>
  <si>
    <t>• AGN.
Gestión Documental &amp; Gobierno
Electrónico</t>
  </si>
  <si>
    <t>• Decreto 1499 de 2017</t>
  </si>
  <si>
    <t>• Presentación y aprobación del PINAR y PGD por parte del comité interno de archivo integrado al Comité Institucional de Gestión y Desempeño.
• Luego de su aprobación, deberán ser presentados a la oficina de planeación o quien haga sus veces, para articularlo con el Plan Estratégico la entidad y el plan de acción.
• Integrar la gestión documental al Plan estratégico de tecnologías de la información – PETI.</t>
  </si>
  <si>
    <r>
      <t xml:space="preserve">Inicial La entidad carece de lineamientos para la articulación de la gestión documental con el plan estratégico institucional.
Básico La entidad está desarrollando estrategias y planes para lograr la articulación de la gestión documental con el plan
estratégico institucional.
Intermedio La entidad articula la gestión documental al plan estratégico institucional.
</t>
    </r>
    <r>
      <rPr>
        <b/>
        <sz val="11"/>
        <color theme="1"/>
        <rFont val="Calibri"/>
        <family val="2"/>
        <scheme val="minor"/>
      </rPr>
      <t>Avanzado 1 La entidad realiza seguimiento y control a la implementación de los lineamientos de la función archivística en los planes y estrategias de la institución.</t>
    </r>
    <r>
      <rPr>
        <sz val="11"/>
        <color theme="1"/>
        <rFont val="Calibri"/>
        <family val="2"/>
        <scheme val="minor"/>
      </rPr>
      <t xml:space="preserve">
Avanzado 2 La entidad realiza procesos de mejora continua a las estrategias y planes de la institución para garantizar que la
gestión documental se encuentra articulada y garantizar su desarrollo en la institución.</t>
    </r>
  </si>
  <si>
    <t xml:space="preserve">• Decreto 270 de 2017
• Decreto 1499 de 2017 </t>
  </si>
  <si>
    <t>• Definición de lineamientos por parte de la alta dirección con el fin de
orientar la ejecución de las actividades de la gestión documental y, su
articulación con otras políticas y dimensiones del modelo.</t>
  </si>
  <si>
    <r>
      <t xml:space="preserve">Inicial La entidad carece de la articulación de la política de gestión documental con las políticas de MIPG.
Básico La entidad está desarrollando la articulación de la política de gestión documental, con el apoyo del autodiagnóstico de MIPG.
</t>
    </r>
    <r>
      <rPr>
        <b/>
        <sz val="11"/>
        <color theme="1"/>
        <rFont val="Calibri"/>
        <family val="2"/>
        <scheme val="minor"/>
      </rPr>
      <t>Intermedio La entidad articula la política de gestión documental definida por la alta dirección en el MIPG, con otras políticas y dimensiones del modelo.</t>
    </r>
    <r>
      <rPr>
        <sz val="11"/>
        <color theme="1"/>
        <rFont val="Calibri"/>
        <family val="2"/>
        <scheme val="minor"/>
      </rPr>
      <t xml:space="preserve">
Avanzado 1 La entidad realiza seguimiento y control a la articulación de la política de gestión documental, teniendo en
cuenta los planes y programas de las políticas que incluye MIPG
Avanzado 2 La entidad realiza medidas de acción encaminadas a la mejora continua para alcanzar la excelencia, en la
correcta articulación de la gestión documental con el MIPG. </t>
    </r>
  </si>
  <si>
    <t>• Función Pública
“Guía para la construcción
y análisis de indicadores de gestión” (2018)</t>
  </si>
  <si>
    <t>• Elaboración de los indicadores de gestión articulados con la oficina de
Planeación de la entidad o quien haga sus veces, que permitan medir,
analizar, evaluar y hacer seguimiento a la gestión documental, frente a
los planes, proyectos y programas establecidos en el Plan Institucional de Archivo - PINAR y Programa de Gestión Documental - PGD.</t>
  </si>
  <si>
    <r>
      <t xml:space="preserve">Inicial La entidad carece indicadores de gestión.
Básico La entidad está elaborando los indicadores de gestión para observar el grado de avance de los planes y proyectos,
que se establecieron en el PINAR.
Intermedio La entidad aplica los indicadores de gestión con el propósito de garantizar el cumplimiento de los planes y
proyectos establecidos en el PINAR.
Avanzado 1 La entidad realiza seguimiento y control a los planes de mejoramiento a través del instrumento de medición, con el fin de garantizar el cumplimiento y desarrollo de los planes y proyectos propuestos en el PINAR.
</t>
    </r>
    <r>
      <rPr>
        <b/>
        <sz val="11"/>
        <color theme="1"/>
        <rFont val="Calibri"/>
        <family val="2"/>
        <scheme val="minor"/>
      </rPr>
      <t>Avanzado 2 La entidad realiza procesos de mejora continua al cumplimiento de los planes y proyectos establecidos
en el PINAR.</t>
    </r>
  </si>
  <si>
    <t>Ley 87 de 1993
• Decreto Reglamentario 1826 de 1994
• Decreto Reglamentario 1537 de 2001
• Ley 1474 de 2011</t>
  </si>
  <si>
    <t>• El área de gestión documental o quien haga sus veces elabora los
Informes de gestión, y reporta los resultados intermedios del grado de
eficiencia, eficacia y economía alcanzados frente a los objetivos, proyectos
y metas programadas.</t>
  </si>
  <si>
    <r>
      <t xml:space="preserve">Inicial La entidad carece de controles para el desarrollo de la función archivística.
Básico La entidad desarrolla estrategias para que se elaboren los informes de gestión frente al cumplimiento de los
indicares de gestión que se plantearon para el cumplimiento de actividades de la función archivística.
</t>
    </r>
    <r>
      <rPr>
        <b/>
        <sz val="11"/>
        <color theme="1"/>
        <rFont val="Calibri"/>
        <family val="2"/>
        <scheme val="minor"/>
      </rPr>
      <t>Intermedio La entidad a través de la oficina de planeación, o quien haga sus veces, recepciona los informes de gestión del
avance a las actividades de la función archivística.</t>
    </r>
    <r>
      <rPr>
        <sz val="11"/>
        <color theme="1"/>
        <rFont val="Calibri"/>
        <family val="2"/>
        <scheme val="minor"/>
      </rPr>
      <t xml:space="preserve">
Avanzado 1 La entidad a través de la oficina de planeación o quien haga sus veces realiza seguimiento y control a los
informes de gestión para verificar el estado actual del desarrollo de las actividades de la función archivística.
Avanzado 2 La entidad a través de los informes de gestión genera procesos de mejora continua al desarrollo de la función
archivística.</t>
    </r>
  </si>
  <si>
    <t>• NTC 30301
• Función Pública: “Guía de auditoría para entidades públicas” (2018)</t>
  </si>
  <si>
    <t>• Ley 87 de 1993
• Decreto Reglamentario 1826 de 1994
• Decreto Reglamentario 1537 de 2001
• Ley 1474 de 2011</t>
  </si>
  <si>
    <t>• El área de gestión documental o quien haga sus veces coordinarán con la oficina de control interno, las actividades para llevar a cabo los procesos de auditoria a la función archivística y gestión documental.
• Verificación al Plan de auditoría y control de la entidad para que se incluya la gestión documental en las actividades de auditoría interna.</t>
  </si>
  <si>
    <r>
      <t xml:space="preserve">Inicial La entidad carece de programas de auditoría y control.
Básico La entidad se encuentra elaborando el programa de auditoría y control.
</t>
    </r>
    <r>
      <rPr>
        <b/>
        <sz val="11"/>
        <color theme="1"/>
        <rFont val="Calibri"/>
        <family val="2"/>
        <scheme val="minor"/>
      </rPr>
      <t>Intermedio La entidad implementa el programa de auditoría y control e incluye la función archivística y los procesos de la
gestión documental.</t>
    </r>
    <r>
      <rPr>
        <sz val="11"/>
        <color theme="1"/>
        <rFont val="Calibri"/>
        <family val="2"/>
        <scheme val="minor"/>
      </rPr>
      <t xml:space="preserve">
Avanzado 1 La entidad realiza seguimiento y control a la función archivística a través del Programa de auditoría y control, con el fin de garantizar el cumplimiento y desarrollo de los planes y proyectos propuestos en el PINAR y PGD.
Avanzado 2 La entidad realiza procesos de mejora continua, como resultado de las observaciones y hallazgos encontrados a los procesos de la gestión documental y la función archivística</t>
    </r>
  </si>
  <si>
    <t>Administración de Archivos</t>
  </si>
  <si>
    <t>Administración</t>
  </si>
  <si>
    <t>Planeación de la
Administración
de Archivos</t>
  </si>
  <si>
    <t>Recursos físicos</t>
  </si>
  <si>
    <t>Infraestructura
Locativa</t>
  </si>
  <si>
    <t>Talento Humano</t>
  </si>
  <si>
    <t>Capacitación en Gestión Documental</t>
  </si>
  <si>
    <t>Gestión Humana</t>
  </si>
  <si>
    <t>Gestión en seguridad y salud ocupacional</t>
  </si>
  <si>
    <t>Aseguramiento
de las Condiciones
de Trabajo</t>
  </si>
  <si>
    <t>Inicial La entidad carece de estrategias para la administración de los archivos.
Básico
La entidad se encuentra desarrollando estrategias que garanticen la administración, la regulación normativa,
la adecuación de instalaciones, la conformación y estructura del equipo de trabajo y los modelos de
capacitaciones al interior de la entidad.
Intermedio
La entidad implementa las estrategias para la administración de archivos definida en su plan de archivos,
logrando objetivos y metas en menor tiempo (evalúa, flexibilidad, coordinación, continuidad, proactividad
dominio conceptual del grupo de trabajo).
Avanzado 1 La entidad realiza seguimiento y control a la implementación de las estrategias gerenciales para la
administración de los fondos documentales y adelanta cambios estratégicos.
Avanzado 2 La entidad desarrolla estrategias de innovación, empoderamiento, autogestión, con el fin de cumplir me
manera más eficaz la política archivística y administración de los fondos documentales.</t>
  </si>
  <si>
    <t>• ISO 10006:2003(es)
• ISO 21500:2012(es)</t>
  </si>
  <si>
    <t>• Ley 594 de 2000
Artículo 2.8.2.1.17
• Ley 909 de 2004
Artículo 15, numeral 2, literales a) y b)
Artículo 17, numeral 1
• Decreto 1080 2015
Artículo 2.8.2.5.8.
• Decreto 612 de 2018</t>
  </si>
  <si>
    <t>• Elaboración de estrategias por parte del área de gestión documental
o quien haga sus veces, para garantizar la administración de archivos
teniendo en cuenta las siguientes actividades:
» Planeación de la función archivística en articulación con la política
de gestión documental, PINAR y PGD.
» Identificación de recursos.
» Conformación de los archivos en la entidad.
» Definición de roles y responsabilidad frente a la administración de
archivos y función archivística.</t>
  </si>
  <si>
    <t xml:space="preserve">• BS 5454: 2000
• Norma ISO 11799: 2015
• Norma EN 1689: 2018
• NTC 11779: 2018 </t>
  </si>
  <si>
    <t>• Ley 594 de 2000
Artículo 13
• Acuerdo 049 de 2000
• Acuerdo 050 de 2000
• Acuerdo 08 de 2014
• Decreto 1080 de 2015
Título II. Capítulo V</t>
  </si>
  <si>
    <t>• Se elabora el proyecto de adecuación de instalaciones propias o externas que
contenga aspectos como:
» Condiciones de edificación, almacenamiento, medio ambiental, de seguridad y de mantenimiento que garanticen la adecuada conservación de los acervos documentales.
» Características de terreno sin riesgos de humedad subterránea o problemas de inundación y que ofrezca estabilidad.
» Deben estar situados lejos de industrias contaminantes posible peligro por atentados u objetivos bélicos.
» Prever el espacio suficiente para albergar la documentación acumulada y su natural incremento.
» Elaboración una matriz de riesgos de conservación y preservación
documentales.</t>
  </si>
  <si>
    <t>Inicial La entidad carece de una infraestructura locativa adecuada para la custodia de sus archivos.
Básico La entidad está desarrollando acciones para la adecuación de las instalaciones o espacios destinados para
custodia de documentos en sus diferentes formatos, en concordancia con la normatividad existente.
Intermedio La entidad adecua la infraestructura física, para asegurar la conservación y preservación de sus archivos.
Avanzado 1 La entidad realiza seguimiento y control a la adecuación de la infraestructura, con el fin de cumplir con las
especificaciones técnicas y normativas.
Avanzado 2 La entidad conforme a las mediciones y monitoreo aplicado adelanta acciones de mejora e innova con el fin de
garantizar la adecuada conservación y preservación del fondo documental.</t>
  </si>
  <si>
    <t>• ISO 9001: 2015
• ISO 30408: 2016
• ISO 30409:2018
• ISO 30414: 2018</t>
  </si>
  <si>
    <t>• Acuerdo 042 de 2000
• Ley 594 de 2000
• Ley 734 de 2002
• Ley 109 de 2010
• Ley 1437 de 2011
• Resolución 629 de 2018</t>
  </si>
  <si>
    <t>• Definición de perfiles por parte del área de talento humano de personal idóneo para el área de gestión documental o quien haga sus veces, que garantice el adecuado manejo y administración del acervo documental de acuerdo con la normatividad vigente, establecida por la función pública.</t>
  </si>
  <si>
    <r>
      <t xml:space="preserve">Inicial La entidad carece de personal idóneo para cumplir las actividades de la función archivística y administración de archivos.
Básico La entidad está desarrollando estrategias para definir perfiles y competencias laborales para el personal relacionado con el cumplimiento de la función archivística y administración de archivos.
</t>
    </r>
    <r>
      <rPr>
        <b/>
        <sz val="11"/>
        <color theme="1"/>
        <rFont val="Calibri"/>
        <family val="2"/>
        <scheme val="minor"/>
      </rPr>
      <t>Intermedio La entidad cuenta con personal idóneo, que facilita la implementación de la política archivística y la aplicación
de los instrumentos archivísticos.</t>
    </r>
    <r>
      <rPr>
        <sz val="11"/>
        <color theme="1"/>
        <rFont val="Calibri"/>
        <family val="2"/>
        <scheme val="minor"/>
      </rPr>
      <t xml:space="preserve">
Avanzado 1: La entidad realiza seguimiento y control al personal que se encuentra desarrollando las actividades de la
función archivística y administración de archivos, que conllevan al mejorando del ambiente organizacional,
la confianza y colaboración para el fortalecimiento profesional.
Avanzado 2 La entidad realiza acciones de mejoramiento continuo para promover el liderazgo, trabajo en equipo y
autonomía que permitan el fortalecimiento de sus capacidades competitivas.</t>
    </r>
  </si>
  <si>
    <t>• Departamento
Administrativo de la Función Pública (DAFP). Guía Metodológica para la implementación del Plan Nacional de Formación y Capacitación (PNFC): Profesioalización y
Desarrollo de los Servidores Públicos. Diciembre de
2017.</t>
  </si>
  <si>
    <t>• Decreto Ley 1567 de 1998
• Decreto 1083 de 2015
Artículos 2.2.4.6 y 2.2.4.7
• Decreto 612 de 2018</t>
  </si>
  <si>
    <t>• Articulación con el plan institucional de capacitación, en donde se incluyan los temas relacionados con la gestión documental. El responsable de la gestión documental la propuesta de capacitación a desarrollar durante la vigencia y sus diferentes modalidades.
» Articulación con los procesos de inducción y reinducción referentes a las herramientas con las que cuenta la entidad para el desarrollo de la función archivística.
» Promoción permanente de los procesos de capacitación por parte de la alta dirección.
» Desarrollo del programa de capacitación de conservación preventiva
descrito en el sistema integrado de conservación en articulación con el Plan Institucional de capacitación.</t>
  </si>
  <si>
    <t>Inicial La entidad carece de la inclusión de temas de gestión documental en el Plan Institucional de Capacitación-PIC.
Básico La entidad articula con el Plan Institucional de Capacitación los temas priorizados por el área de gestión
documental o quien haga sus veces.
Intermedio La entidad implementa el plan de capacitación con los temas propuestos por el área de gestión documental o
quien haga sus veces, que facilitan el cumplimiento de la función archivística.
Avanzado 1 La entidad realiza seguimiento y control al PIC, para garantizar el cumplimiento y difusión de los
contenidos de la función archivística.
Avanzado 2 La entidad realiza procesos de mejora continua al PIC, para proponer y generar procesos de innovación la alta
dirección ve el proceso de gestión documental a los contenidos del plan.</t>
  </si>
  <si>
    <t>ISO 45001:2018</t>
  </si>
  <si>
    <t>• Ley 100 de 1993
• Ley 1562 de 2012
• Decreto 1072 de 2015</t>
  </si>
  <si>
    <t>• Se desarrollan los protocolos de seguridad en el trabajo dispuestos para el área de archivo o gestión documental de la entidad.
• Se articula con el área responsable la promoción de seguridad en el trabajo relacionados con el que hacer archivístico.
• Se involucra a la administradora de riesgos laborales con el fin de visibilizar las condiciones actuales y desarrollar planes de cambio de ser necesario.
• Articulación con el sistema integrado de conservación.</t>
  </si>
  <si>
    <t>Inicial La entidad carece de lineamientos para el aseguramiento de las condiciones de trabajo para el área de
Gestión Documental.
Básico
La entidad desarrolla un protocolo de identificación de los riesgos laborales acordes con las diferentes
actividades ejecutadas en el área de archivo teniendo en cuenta aspectos como bioseguridad y trabajo de
fuerza y se articula con Plan de Trabajo Anual en Seguridad y Salud en el Trabajo.
Intermedio: La entidad implementa su sistema de gestión y seguridad en el trabajo donde se garantizan todas las
condiciones laborables necesarias para los responsables de la Gestión Documental y las condiciones de
infraestructura asociada.
Avanzado 1 La entidad realiza seguimiento y control a su sistema de Gestión y seguridad en el trabajo donde se
verifican las condiciones establecidas para los encargados de la Gestión Documental.
Avanzado 2: La entidad realiza los ajustes y las acciones de mejora a su sistema de seguridad teniendo en cuenta la
normatividad que se vaya generando sobre el tema y de acuerdo con los hallazgos detectados durante su
seguimiento a los responsables de la gestión documental.</t>
  </si>
  <si>
    <t>Procesos
de la Gestión Documental</t>
  </si>
  <si>
    <t>Planeación (Técnica)</t>
  </si>
  <si>
    <t>Diseño y creación de documentos</t>
  </si>
  <si>
    <t>Documentos Especiales</t>
  </si>
  <si>
    <t>Cuadro de Clasificación Documental</t>
  </si>
  <si>
    <t>Tablas de Retención Documental</t>
  </si>
  <si>
    <t xml:space="preserve"> Tablas de Valoración Documental</t>
  </si>
  <si>
    <t>Producción</t>
  </si>
  <si>
    <t>Medios y Técnicas de Producción</t>
  </si>
  <si>
    <t>Reprografía</t>
  </si>
  <si>
    <t>Gestión y Trámite</t>
  </si>
  <si>
    <t>Registro y Distribución de Documentos (trámite)</t>
  </si>
  <si>
    <t>Organización</t>
  </si>
  <si>
    <t>Descripción Documental</t>
  </si>
  <si>
    <t>Transferencias</t>
  </si>
  <si>
    <t>Plan de Transferencias Documentales</t>
  </si>
  <si>
    <t>Disposición de documentos</t>
  </si>
  <si>
    <t>Eliminación de documentos</t>
  </si>
  <si>
    <t>Preservación a largo plazo</t>
  </si>
  <si>
    <t>Plan de Conservación
Documental</t>
  </si>
  <si>
    <t>Plan de preservación Digital</t>
  </si>
  <si>
    <t>Valoración</t>
  </si>
  <si>
    <t>Valores Primarios y Secundarios</t>
  </si>
  <si>
    <t>• Modelo de requisitos
para un SGDEA
• Guía Técnica Gestión
de documentos
y expedientes
electrónicos
• NTC 4436:1998
• NTC 5397:2005
• NTC GP 1000:2009
• NTC-ISO 15489-
1:2010
• NTC-ISO 30300</t>
  </si>
  <si>
    <t>• Ley 1437 de 2011
• Ley 1712 de 2014
Título I, Artículo 3
• Decreto 1080 de 2015
Artículo 2.8.2.5.7
Artículo 2.8.2.5.9
• Decreto 1499 de 2017</t>
  </si>
  <si>
    <t>• Elaboración de lineamientos para la creación y estandarización
de los documentos.
• Articulación con el área de planeación o quien haga sus veces.
• Creación de formatos-documentos de acuerdo con las
necesidades del procedimiento.
• Definir los formatos electrónicos de los documentos que
se reciben y/o producen en la entidad de acuerdo con las
necesidades y requisitos del SGDA y la preservación digital a
largo plazo.
• Identificación de descriptores, Metadatos, firmas manuscritas y
firmas electrónicas.
• Elaboración de los flujos documentales que refieren el proceso
• Diseño de formatos que garanticen la conservación,
preservación y consulta de documentos e información.
• Identificación de la reserva del documento.
• Articulación con los instrumentos de información.
• Articulación con los instrumentos Archivísticos.
• Análisis de automatización de procesos (SGDEA).</t>
  </si>
  <si>
    <t>Inicial
La entidad carece de procedimientos para el diseño y creación de documentos en atención a los requisitos
legales, funcionales propios y la incorporación de aspectos de autenticidad e identificación acorde a los
instrumentos archivísticos y de transparencia.
Básico: La entidad se encuentra desarrollando los criterios o aspectos previstos en el proceso de planeación del
Programa de Gestión Documental, observa el mapa de procesos y flujos documentales para la posterior
producción de los documentos en sus diferentes medios.
Intermedio 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
Avanzado 1: 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
Avanzado 2: 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</si>
  <si>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 ISAD G, ISBD(CM)
• ACR2
• MARC 21
• ISO 15511
• ISAAR CPF
• ISO 3166 – AGN - Hacia un diccionario
de terminología archivística. 1997.
140p.
• Reglas de Catalogación
Angloamericanas.
• RCAA. 2ed. Revisada.2003.</t>
  </si>
  <si>
    <t>• Ley 594 de 2000
Artículo 3
• Decreto 1080 de 2015</t>
  </si>
  <si>
    <t>• Elaboración de un protocolo para el manejo y administración de documentos en soportes especiales
• Tener en cuenta para los documentos especiales lo siguiente:
» Realizar procesos de referencia cruzada mantener el vínculo archivístico en los expedientes a los que hace parte.
» Espacios adecuados para su conservación, consulta y que sirvan como
soporte probatorio » Contar con los mecanismos que permitan la recuperación de la información.
» Realizar procesos migratorios a nuevas tecnologías.
» Garantizar su disposición final de acuerdo con lo establecido en los
instrumentos archivísticos.</t>
  </si>
  <si>
    <t>Inicial
La entidad carece de medidas que orienten la producción de los documentos en medios especiales,
garantizando aspectos legales, funcionales y administrativos, así como acciones particulares para su
conservación o preservación de acuerdo con el medio empleado.
Básico: La entidad define en articulación con los instrumentos archivísticos, los medios habilitados para la producción
de documentos especiales, garantizando aspectos legales, funcionales y administrativos, así como acciones
particulares para su conservación o preservación.
Intermedio La entidad implementa la identificación de soportes documentales especiales mediante la TRD, TVD e
inventarios documentales
Avanzado 1 La entidad realiza seguimiento y control a sus documentos especiales y realiza procesos de descripción
de acuerdo con normas internacionales y los reproduce en nuevas tecnologías.
Avanzado 2 La entidad realiza procesos de mejora continua a sus procesos de identificación, producción de documentos
especiales y descripción, con el fin de generar mecanismos de tratamiento específico para su conservación.</t>
  </si>
  <si>
    <t>Inicial La entidad carece del Cuadro de Clasificación Documental.
Básico La entidad se encuentra elaborando el Cuadro de Clasificación Documental - CCD, de acuerdo con los
lineamientos establecidos por el Archivo General de la Nación.
Intermedio: La entidad implementa el Cuadro de Clasificación Documental - CCD, teniendo en cuenta el esquema orgánico
funcional, que refleja las secciones, subsecciones, series y subseries documentales; basadas en las funciones,
actividades, procesos, procedimientos.
Avanzado 1 La entidad realiza seguimiento y control al Cuadro de Clasificación Documental - CCD, de acuerdo con los
instrumentos de medición establecidos por la entidad y conforme a lo establecido en el marco normativo.
Avanzado 2 La entidad realiza evaluación y monitoreo al Cuadro de Clasificación Documental - CCD, para generar
recomendaciones sobre su actualización y orientar las acciones de mejoramiento continuo.</t>
  </si>
  <si>
    <t>• Mini Manual TRD
• AGN. Manual de archivística primera fase
• Guía para la implementación de un
Programa de Gestión Documental. -
Bogotá: 2006. 186 p
• AGN. Manual Implementación de un
programa de Gestión Documental. PGD.
2014. 59p
• AGN. Cartilla de clasificación
• documental. Bogotá: 2001. 28p.</t>
  </si>
  <si>
    <t>• Ley 594 de 2000
Artículo 24
• Acuerdo 027 de 2006
• Ley 1712 de 2014
Artículo 13
• Decreto 1080 de 2015
Artículo 2.8.2.5.8
• Acuerdo 004 de 2019
Artículo 2</t>
  </si>
  <si>
    <t>• Seguir los requisitos descritos en la normatividad para la elaboración de las TRD o TVD donde el cuadro de clasificación sea la representación
gráfica de forma unificada, debidamente codificadas y jerarquizadas, las agrupaciones documentales en las cuales se subdivide el fondo, es decir, subfondos (de ser el caso), secciones, subsecciones, series, subseries o asuntos teniendo en cuenta:
» Estructura orgánica por dependencias
» Funciones por Dependencias</t>
  </si>
  <si>
    <t>• Mini Manual TRD
• Banco Terminológico de series</t>
  </si>
  <si>
    <t>• Ley 594 de 2000
• Acuerdo 027 de 2006
• Ley 1712 de 2014
• Decreto 1080 de 2015
• Acuerdo 004 de 2019</t>
  </si>
  <si>
    <t>• Para la elaboración de las TRD se deben seguir las etapas descritas en la Normatividad las cuales son:
» Compilación de Información Institucional.
» Análisis e interpretación de la información institucional
» Valoración documental.
» Elaboración de la Tabla de Retención Documental – TRD.
» Consultar el Banco Terminológico de Series y Subseries.
» Presentación de las Tablas de Retención Documental – TRD para
evaluación técnica y convalidación.</t>
  </si>
  <si>
    <t>Inicial La entidad carece de Tablas de Retención Documental.
Básico La entidad realiza el proceso de elaboración, aprobación, evaluación y convalidación de las TRD de acuerdo
con las etapas establecidas en la normatividad aplicable.
Intermedio
La entidad convalida, registra y adopta en cada una de las dependencias las TRD donde se evidencia que las
dependencias inician el proceso de creación y conformación de expedientes para cada una de las series y
subseries documentales descritas en ella.
Avanzado 1 La entidad realiza seguimiento y control al proceso de implementación y disposiciones finales de las TRD
y controla las series documentales mediante gestor documental.
Avanzado 2 La entidad realiza mejora mediante el proceso de actualización de las TRD de acuerdo con los momentos
establecidos en la normatividad archivística ya que esto le permite mantener la organización documental.</t>
  </si>
  <si>
    <t>• Manual de organización
Fondos Acumulados</t>
  </si>
  <si>
    <t>• Ley 594 de 2000
• Acuerdo 02 de 2004
• Decreto 1080 de 2015
• Acuerdo 04 de 2019</t>
  </si>
  <si>
    <t>• La primera actividad que debe realizar la entidad es identificar si
existen fondos acumulados en su entidad y de haber se deben cumplir las siguientes etapas:
» Etapa 1 Compilación de información institucional.
» Etapa 2 Diagnóstico.
» Etapa 3 Elaboración y ejecución del plan de trabajo archivístico integral.
» Etapa 4 Valoración.</t>
  </si>
  <si>
    <t>Inicial La entidad cuenta con fondo documental acumulado y carece de TVD.
Básico La entidad cuenta con un diagnóstico integral de archivo y plan archivístico integral para la elaboración de la TVD.
Intermedio La entidad elabora, aprueba, convalida y registra las TVD.
Avanzado 1 La entidad realiza seguimiento y control a la aplicación de las TVD, realiza proceso de digitalización de las
series a las que les haya dejado establecido dicho proceso especialmente a las de conservación total.
Avanzado 2 La entidad realiza procesos de transferencia secundarias y pone a disposición de la investigación sus acervos documentales históricos e innova con procesos culturales.</t>
  </si>
  <si>
    <t>• Manual Implementación de un programa de Gestión Documental.PGD
• NTC 4436 de 1998</t>
  </si>
  <si>
    <t>• Ley 527 de 1999
• Ley 594 de 2000
• Ley 1437 de 2011
• Decreto Ley 019 de 2012
• Ley 1712 de 2014
• Decreto 1080 de 2015</t>
  </si>
  <si>
    <t>• Desarrollar un protocolo de Diplomática que garantice la identificación de las características internas y externas del documento.
• Tener en cuenta imagen institucional, sellos, logos, colores entre otros.
• Identificar lo más adecuado para la producción de los documentos teniendo en cuenta gramajes del papel, tipo de tintas, firmas responsables para garantizar su conservación o un software que permitan la preservación del documento y su información en el tiempo.</t>
  </si>
  <si>
    <t>Inicial La entidad carece de un manual de estilo de comunicaciones escritas y un protocolo para las condiciones
diplomáticas del documento (características internas y externas del documento).
Básico
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
Intermedio: 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
Avanzado 1: La entidad realiza seguimiento y control a los medios y técnicas de producción para todos los soportes
documentales, con el fin de establecer falencias a lo establecido en el manual de estilo y aplicar los
correctivos necesarios.
Avanzado 2 La entidad realiza procesos de mejora al manual de estilo de acuerdo con el surgimiento de nuevas
necesidades detectadas durante el seguimiento y la auto regulación de las diferentes dependencias.</t>
  </si>
  <si>
    <t>• Requisitos mínimos de
digitalización
• Microfilmación uso actual y futuro
• Manual fundamentos de
preservación a largo plazo
• Guía de digitalización a partir de
soportes de microfilmación
• NTC 5238:2004
• NTC 4080:2005
• NTC 3723: 2009
• NTC-ISO 15489-1: 2010.
• GTC-ISO/TR 15489-2:2012.
• NTC 5985:2013</t>
  </si>
  <si>
    <t>• Decreto 2527 de 1950
• Decreto 3354 de 1954
• Ley 527 de 1999
• Ley 594 de 2000
• Acuerdo 027 de 2006
• COINFO-Circular 4 de 2010
• Circular externa 005 de 2012
• Directiva Presidencial No. 04 de 2012
• Acuerdo 002 de 2014
• Decreto 1080 de 2015
• Acuerdo 003 de 2015
• Circular 002 de 2012</t>
  </si>
  <si>
    <t>• Desarrollar el programa de reprografía acorde con las necesidades de la entidad que garantice la permanencia de la información a lo largo del tiempo.
• Integrar en este programa las condiciones de digitalización de acuerdo con la finalidad de esta.
• Identificar la herramienta tecnológica acorde con los lineamientos
establecidos en la normatividad vigente.
• El comité de gestión y desempeño debe aprobar el proyecto y la
adquisición de la herramienta tecnológica.
• Establecer medidas de control que permitan garantizar una captura
fehaciente del documento.
• Establezca los procesos de preservación más adecuados para garantizar su recuperación a lo largo del tiempo.</t>
  </si>
  <si>
    <t>Inicial La entidad carece de un programa de reprografía de los documentos que garantice su conservación y consulta.
Básico
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
Intermedio
La entidad implementa el programa de reprografía el cual contiene las condiciones tecnológicas y técnicas
mínimas de reproducción, que garanticen que se realiza con un fin específico y que este proceso debe ser
acorde con lo establecido en los instrumentos archivísticos.
Avanzado 1
La entidad realiza seguimiento y control al programa de reprografía con el fin de poder establecer las
acciones que permitan mantener actualizado y de acuerdo con las necesidades reales para cada una de
las dependencias.
Avanzado 2 La entidad realiza seguimiento y control al programa de reprografía con el fin de poder establecer las acciones que
permitan mantener actualizado y de acuerdo con las necesidades reales para cada una de las dependencias.</t>
  </si>
  <si>
    <t>• AGN. Manual de archivística
primera fase. Guía para la
implementación de un Programa
de Gestión Documental. Bogotá:
2006.186 p.
• AGN. Manual Implementación
de un programa de Gestión
Documental. PGD. 2014. 59p.
• NTC-ISO/TR 18128:2016.</t>
  </si>
  <si>
    <t>• Acuerdo 060 de 2001
• Ley 962 de 2005
• Ley 1755 de 2015
• Decreto 1080 de 2015</t>
  </si>
  <si>
    <t>• Elaborar el procedimiento para el registro, distribución y control de las comunicaciones
oficiales enviadas y recibidas.
• Garantizar el no repudio de las comunicaciones enviadas en soporte físico o electrónico a través de canales propios o tercerizados.
• Elaborar planillas de control de todas las comunicaciones o la utilización de una herramienta tecnológica que controle todo el ciclo documental.
• Establecer una oficina con un equipo responsable de controlar todos los canales autorizados por la entidad para el ingreso y envío de las comunicaciones oficiales.
• Verificar el uso de los formatos y las firmas autorizados para generación y envío de comunicaciones internas y externas.
• Realizar seguimiento de manera manual o automática mediante alertas a todos los responsables del trámite con el fin de dar respuesta dentro de los tiempos establecidos en la Normatividad.</t>
  </si>
  <si>
    <t>Inicial La entidad carece de un procedimiento que tenga control de las comunicaciones oficiales enviadas y recibidas
además de no contar con un responsable.
Básico
La entidad desarrolla manual de procedimientos que establezca el control, seguimiento y consulta de las
comunicaciones oficiales enviadas y recibidas y establece los diferentes canales para ello, además de que se
cuente con un responsable de la oficina de correspondencia.
Intermedio
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
Avanzado 1
La entidad cuenta con un gestor documental que controla todas las comunicaciones oficiales recibidas
por todos los canales establecidos y notifica electrónicamente a los usuarios internos y externos además
controla los tiempos del trámite generando alertas.
Avanzado 2 La entidad cuenta con un SGDEA que controla toda la distribución documental y el trámite.</t>
  </si>
  <si>
    <t>• ISAD G
• ISBD(CM)
• ACR2
• MARC 21
• ISO 15511
• ISAR CPF
• ISO 3166
• NTC-ISO 15489-1:2010
• NTC 4095:2013
• NTC 6052: 2013</t>
  </si>
  <si>
    <t>• Acuerdo 042 de 2002
• Acuerdo 05 de 2013
• Decreto 1080 de 2015</t>
  </si>
  <si>
    <t>• Elaborar el procedimiento de requisitos de descripción y recuperación documental que contenga como mínimo:
» Los Instrumentos de descripción como guías, censos, índices en el
archivo central.
» Metadatos de descripción en el uso de herramientas tecnológicas y
desarrollo del documento electrónico.</t>
  </si>
  <si>
    <t>Inicial La entidad carece de un procedimiento de descripción documental.
Básico La entidad está desarrollando el procedimiento de descripción documental que incluye la estandarización de
formatos para iniciar sistemas de descripción como inventarios, hoja de control desde las oficinas de gestión.
Intermedio La entidad implementa el procedimiento de descripción documental que facilita el desarrollo de instrumentos de descripción como censos, guía, manuales.
Avanzado 1 La entidad realiza seguimiento al procedimiento de descripción documental e incluye herramientas
tecnológicas que permiten realizar la descripción a los productores.
Avanzado 2 La entidad realiza procesos de mejora continua a los procedimientos de descripción documental orientados a
disponer la consulta de la documentación en línea</t>
  </si>
  <si>
    <t>Inicial La entidad carece de plan y cronograma de transferencias documentales tanto físicas como electrónicas.
Básico: 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
Intermedio: La entidad implementa el plan y cronograma de transferencias documentales lo articula con otros planes como
el de capacitación y documentos especiales entre otros y garantiza las transferencias físicas y electrónicas
teniendo en cuenta la política de metadatos.
Avanzado 1: 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
La entidad identifica los requisitos necesarios que debe cumplir para realizar las trasferencias electrónicas
secundarias a la entidad territorial o nacional según corresponda.
Avanzado 2: La entidad realiza procesos de mejora continua al plan y cronograma de transferencias documentales
donde se garanticen los recursos y espacios suficientes para su constante crecimiento. y realiza proceso de
interoperabilidad con otras instituciones de archivo y culturales. La entidad realiza transferencias electrónicas secundarias, en cumplimiento de los requisitos del archivo
histórico que recibe.</t>
  </si>
  <si>
    <t>• AGN. Manual Implementación de un programa de Gestión Documental.
PGD. 2014
• NTC-ISO 13008
• NTC-ISO 14721</t>
  </si>
  <si>
    <t>• Ley 594 de 2000
• Decreto 1080 de 2015
• Acuerdo 004 de 2019</t>
  </si>
  <si>
    <t>• Se elabora el cronograma de transferencias primarias y secundarias
teniendo en cuenta los tiempos establecidos en el instrumento
archivístico.
• Desarrollar un proyecto para la recepción de documentos históricos
tanto físicos como electrónicos y articularlo con el sistema integrado
de conservación.
• Desarrollar un proyecto para la transferencia de documentos físicos o
electrónicos con carácter reservado (archivo central)
• Desarrollar un proyecto de adecuación de espacios teniendo en
cuenta la producción y los soportes documentales a transferir.
• Desarrollar un proyecto de transferencia de documentos en cualquier
soporte de valor histórico, cultural o científico de la entidad al archivo
histórico de su jurisdicción.V</t>
  </si>
  <si>
    <t>• UNE – EN
15713:2010
• Norma DIN
32757:19951,
66399</t>
  </si>
  <si>
    <t>• Ley 594 de 2000
• Decreto 1080 de 2015
• Circular 001 de 2017
• Acuerdo 04 de 2019</t>
  </si>
  <si>
    <t>• Desarrollar el procedimiento de eliminación documental
• Clasificación de la documentación de acuerdo con la reserva.
• Establecer el mecanismo por el cual se va a realizar la eliminación del soporte físico y electrónico (eliminación segura de documentos electrónicos) y los protocolos de verificación.
• Elaboración, verificación, publicación y aprobación de los inventarios documentales y el acta de eliminación documental
• Verificación de la normatividad vigente que sustente el proceso de eliminación.</t>
  </si>
  <si>
    <t>Inicial La entidad carece de un proceso de eliminación de los diferentes soportes documentales ya sea destrucción
física o electrónica.
Básico La entidad desarrolla el proceso de eliminación documental o destrucción física o electrónica el cual debe
contar con metodologías y criterios para tener en cuenta durante este proceso.
Intermedio: 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
Avanzado 1: La entidad realiza seguimiento y control al proceso de eliminación documental y realiza los ajustes
necesarios de acuerdo con la normatividad que se vaya a ir generando, además la herramienta tecnológica facilitara la eliminación de los soportes producidos en ese medio.
Avanzado 2 La entidad realiza mejoras al procedimiento de eliminación documental teniendo en cuenta las actualizaciones de los instrumentos archivísticos que rigen este proceso</t>
  </si>
  <si>
    <t xml:space="preserve">• Pautas para la
elaboración de un
diagnóstico integral
de archivos
• NTC 5921 2012
• NTC-ISO 18492 </t>
  </si>
  <si>
    <t>• Ley 594 de 2000
• Acuerdo 049 de 2000
• Acuerdo 050 de 2000
• Acuerdo 06 de 2014</t>
  </si>
  <si>
    <t>• Se elabora el plan de conservación documental que contenga lo siguiente:
» Introducción
» Objetivos
» Alcance
» Metodología
• Actividades para la ejecución del plan, de acuerdo con los programas de conservación preventiva del SIC.
• Actividades específicas para cada uno de los planes.
• Recursos: humanos, técnicos, logísticos y financieros.
• Responsables.
» Tiempo de ejecución- Cronograma de actividades.
» Presupuesto.
» Gestión de riesgos del plan
» Anexos.</t>
  </si>
  <si>
    <t>Inicial La entidad carece de un plan de conservación documental.
Básico
La entidad inicia el proceso de elaboración del plan de conservación documental, respondiendo a lo
establecido la Política de Gestión documental respecto al tema. Sin embargo, no desarrolla el componente de
preservación digital
Intermedio
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
Avanzado 1 La entidad implementa y realiza seguimiento y control al Plan Conservación Documental y Preservación
Digital a Largo Plazo, descrito en su sistema integrado de conservación.
Avanzado 2 La entidad realiza los procesos de mejora al Sistema Integrado de Conservación de acuerdo con los hallazgos
realizados durante el proceso de control y seguimiento.</t>
  </si>
  <si>
    <t>• AGN. Fundamentos de
preservación digital a largo plazo
• GTC ISO TR 15801
• NTC-ISO 14721:2018
• NTC-ISO 13008
• NTC-ISO 18492
• NTC-ISO-TR 17797
• NTC-ISO 17068
• NTC ISO 14641-1</t>
  </si>
  <si>
    <t>• Ley 594 de 2000
• Acuerdo 006 de 2014
• Decreto 1080 de 2015</t>
  </si>
  <si>
    <t>• 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
•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t>
  </si>
  <si>
    <t>Inicial La Entidad carece del Plan de preservación digital a largo plazo.
Básico
La Entidad se encuentra estructurando y documentando actividades para la construcción del Plan de
preservación digital a largo plazo siguiendo la normativa de AGN y lo establecido en la Política de Gestión
Documental.
Intermedio
La entidad diseña y formula el plan de preservación digital a largo plazo, que incorpora los programas,
estrategias, procesos y procedimientos, tendientes a asegurar la preservación a largo plazo de los documentos
electrónicos.
Avanzado 1
La Entidad implementa y realiza seguimiento y control de las estrategias de preservación con el fin de
garantizar que se encuentran vigentes de acuerdo con los cambios tecnológicos, revisa las asignaciones
de roles y responsabilidades
Avanzado 2 La Entidad asegura la actualización del plan manteniendo su vigencia de acuerdo con los cambios
tecnológicos y los riesgos de obsolescencia que surjan.</t>
  </si>
  <si>
    <t>• Ley 594 de 2000
• Acuerdo 027 de 2006
• Decreto 1080 de 2015
• Acuerdo 004 de 2019</t>
  </si>
  <si>
    <t>• Elaborar el procedimiento de valoración Documental en producido en cualquier soporte en la entidad que contemple la valoración primaria y secundaria.
• Definir el equipo de trabajo que participa en el proceso de valoración desde el proceso de planeación y producción que tenga en cuenta los valores administrativos, fiscales, contables, probatorios, jurídicos.
• Establecer el procedimiento que identifique y elabore el programa de documentos vitales y esenciales para la entidad.</t>
  </si>
  <si>
    <t>Inicial La entidad carece de un proceso de valoración Documental que esté integrado con las TRD y TVD.
Básico
La entidad elabora el proceso de valoración documental teniendo en cuenta los valores primarios y
secundarios para todas las series y subseries documentales en cualquier soporte identificadas en los
instrumentos archivísticos.
Intermedio
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
Avanzado 1 La entidad realiza seguimiento y control al proceso de valoración documental con el fin de establecer el
cumplimiento de los valores documentales.
Avanzado 2
La entidad realiza mejora continua a los procesos de valoración mediante la revisión constante de la
normatividad asociada a cada serie o subserie, los cambios y comportamientos culturales ya qu</t>
  </si>
  <si>
    <t>Componente Tecnológico</t>
  </si>
  <si>
    <t>Articulación de la Gestión de Documentos Electrónicos</t>
  </si>
  <si>
    <t>Gestión de documentos electrónicos en los canales virtuales de atención externos</t>
  </si>
  <si>
    <t>Sistemas de información corporativos</t>
  </si>
  <si>
    <t xml:space="preserve">Gestión de documentos electrónicos en los procesos, procedimientos, trámites o servicios internos. </t>
  </si>
  <si>
    <t>Tecnologías para la Gestión de Documentos Electrónicos</t>
  </si>
  <si>
    <t>Modelo de Requisitos para la gestión
de documentos electrónicos</t>
  </si>
  <si>
    <t>Sistema de Gestión de documentos
electrónicos de archivo</t>
  </si>
  <si>
    <t>Digitalización</t>
  </si>
  <si>
    <t>Esquema de Metadatos</t>
  </si>
  <si>
    <t>Sistema de Preservación Digital</t>
  </si>
  <si>
    <t>Almacenamiento en la nube</t>
  </si>
  <si>
    <t>Repositorios digitales</t>
  </si>
  <si>
    <t>Seguridad y Privacidad</t>
  </si>
  <si>
    <t>Articulación con Políticas de
Seguridad de Información</t>
  </si>
  <si>
    <t>Copia de seguridad archivo digital.</t>
  </si>
  <si>
    <t>Interoperabilidad</t>
  </si>
  <si>
    <t>Político -Legal</t>
  </si>
  <si>
    <t>Semántico</t>
  </si>
  <si>
    <t>Técnico</t>
  </si>
  <si>
    <t>Inicial La Entidad no ha automatizado procesos o no ha integrado la administración de documentos electrónicos a
procesos, procedimientos, trámites o servicios.
Básico
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
Intermedio
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
Avanzado 1 Los procesos, procedimientos, trámites o servicios automatizados se encuentran articulados con el
SGDEA de la Entidad.
Avanzado 2
La Entidad evalúa periódicamente la articulación de los procesos, procedimientos, trámites o servicios
con el SGDEA. Cada vez que se genera un nuevo procedimiento y/o tramite electrónico, este se integra
con el SGDEA.</t>
  </si>
  <si>
    <t>• AGN. Guía de
Implementación de un
Sistema de Gestión de
Documentos Electrónicos de
Archivo SGDEA.
• AGN. Guía Técnica para la
Gestión de Documentos y
Expedientes Electrónicos.</t>
  </si>
  <si>
    <t>• Decreto 1080 de 2015.</t>
  </si>
  <si>
    <t>• Identificación de los documentos electrónicos (internos y externos) que hacen parte
del flujo documental.
• Definición de elementos básicos de los documentos electrónicos (tipo de
documentos, formatos electrónicos)
• Se involucran los siguientes aspectos:
» Los documentos electrónicos cuentan con esquemas de validación y metadatos
» Los documentos electrónicos hacen parte de un expediente electrónico
» Los expedientes electrónicos cuentan con el índice electrónicos y metadatos
• Definición del diagrama de Modelado de la actividad, la acción, los participantes y
el orden temporal del ciclo de vida de los documentos electrónicos, desde que un
documento se crea, se tramita, hasta su disposición final bien sea que se conserve o
se destruya.
• Definición de fichas de procesos y sus flujos documentales electrónicos asociados
para lo cual se debe:
» Analizar las actividades desempeñadas en la entidad y su reflejo en los
documentos electrónicos que se producen o reciben.
» Analizar los tipos de documentos y formatos electrónicos que se gestionen en
las diversas actividades.
» Analizar el flujo que llevan los documentos electrónicos a través de las áreas de
la entidad, prestando especial atención a los momentos en que se transfiere la
responsabilidad sobre dichos documentos.
» Recopilar toda la información obtenida en un manual de procedimientos o
actividades.</t>
  </si>
  <si>
    <t>Inicial
La Entidad no ha implementado canales virtuales de atención externa o no ha integrado lineamientos de
gestión documental electrónica para el control y almacenamiento de los documentos electrónicos que se
gestionan a través de ellos.
Básico
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electrónos) que
se tramitan a través de estos canales.
Intermedio
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Avanzado 1 Los canales virtuales (ventanilla única, portales transversales y sede electrónica) se encuentran
articulados con el SGDEA de la entidad.
Avanzado 2 La Entidad evalúa periódicamente la articulación de los canales virtuales con el SGDEA.</t>
  </si>
  <si>
    <t>• AGN. Guía de Implementación de un Sistema
de Gestión de Documentos Electrónicos de
Archivo SGDEA.
• AGN. Guía Técnica para la Gestión de
Documentos y Expedientes Electrónicos.</t>
  </si>
  <si>
    <t xml:space="preserve">• Ley 1437 de 2011
• Decreto 1080 de 2015
• Decreto 2106 de 2016
Artículo 16
• Decreto 620 de 2020
Artículo 2.2.17.6.5. </t>
  </si>
  <si>
    <t>• Identifica los documentos electrónicos (internos y externos)
teniendo en cuenta los siguientes aspectos:
» Define los elementos básicos de los documentos electrónicos
(tipo de documentos, formatos electrónicos)
» Identifica los documentos electrónicos de archivo que se
gestionan a través de canales virtuales tales como: mensajes,
chats, página web, solicitudes.
» Los formularios electrónicos de los tramites responden a los
lineamientos del Programa de normalización de formas y
formularios electrónicos.
» Identifica los documentos electrónicos que se reciben anexos al
formulario electrónico.
» Identifica e las solicitudes que se reciben o responden a través
de cualquier canal virtual (formulario de trámites o dirección
electrónica u otros que implemente la entidad).
» Controla por medio del sistema de radicación las solicitudes
que se reciben o responden y las articula con el SGDEA.</t>
  </si>
  <si>
    <t>Inicial La entidad no ha articulado los sistemas de gestión empresarial, las plataformas de gestión de contenidos o sistemas de
información transaccional u operacional con los requerimientos de gestión documental existentes.
Básico
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
Intermedio
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
Avanzado 1
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
Avanzado 2
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</si>
  <si>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 Ley 527 de 1999
• Decreto 1080 de 2015</t>
  </si>
  <si>
    <t>• La entidad incorpora lineamientos de gestión documental electrónica en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 Incorporación de firmas digitales
» Conformación de expedientes electrónicos
» Articulación con el SGDEA
» Esquemas de metadatos</t>
  </si>
  <si>
    <t>Inicial La Entidad carece de un documento de Modelo de requisitos para la gestión de documentos electrónicos.
Básico
La Entidad se encuentra en elaboración del Modelo de requisitos para la gestión de documentos electrónicos
conforme a las políticas, procedimientos y prácticas de gestión de documentos electrónicos atendiendo la
normativa y las necesidades propias de la Entidad.
Intermedio
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
Avanzado 1
La Entidad implementa y realiza seguimiento y control del Modelo de Requisitos para la gestión de
documentos electrónicos revisando que las funcionalidades actuales respondan a las necesidades
específicas de entidad.
Avanzado 2
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</si>
  <si>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 AGN. Modelo de requisitos
para la Implementación de
un sistema de Gestión de
documentos electrónicos.</t>
  </si>
  <si>
    <t>• Identificación de requisitos funcionales y no funcionales específicos para la Entidad asociados a la gestión de documentos electrónicos, de tal manera que al aplicarse se debe tener un sistema que los gestione con un grado de confianza e integridad óptimo y aborde las necesidades documentales de la misma. Este modelo debe tener en cuenta como mínimo:
» Requisitos funcionales
* Clasificación y organización
* Retención y disposición
* Captura e ingreso
* Búsqueda y presentación
* Metadatos
* Control y seguridad
* Flujos de trabajo
» Requisitos no funcionales
* Rendimiento y escalabilidad
* Disponibilidad del sistema
* Normas técnicas
* Requisitos de carácter normativo y legal
* Servicios externos y gestión de datos por terceros</t>
  </si>
  <si>
    <t>Inicial La Entidad carece de un Sistema de Gestión de documentos electrónicos de archivo que refleje la
implementación del modelo de requisitos.
Básico
La Entidad se encuentra en proceso de implementación de un Sistema de Gestión de documentos
electrónicos de archivo de acuerdo con el análisis organizacional, normativo, tecnológico y documental y
el modelo de requisitos.
Intermedio
La Entidad cuenta con un sistema de gestión de documentos electrónicos de archivo para la administración,
trámite y preservación de sus expedientes y documentos electrónicos que responde a las necesidades de la
Entidad y sus instrumentos archivísticos.
Avanzado 1 La Entidad realiza seguimiento y control del funcionamiento del Sistema, recibe documentos de otros
sistemas de información, canales virtuales y otros repositorios documentales internos de la entidad.
Avanzado 2
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</si>
  <si>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 AGN. Guía de Implementación de un
Sistema de Gestión de Documentos
Electrónicos de Archivo SGDEA.
• AGN. Guía Técnica para la Gestión de
Documentos y Expedientes Electrónicos.
• Modelo de Requisitos para la
Implementación de un Sistema de Gestión
de Documentos.
• ISO 15489 – 1
• ISO 15489 – 2. Parte 2.
• NTC 16175 – 1. Parte 1
• NTC 16175 – 2. Parte 2
• NTC-ISO 30301
• NTC-ISO 30302
• NTC-ISO 18829</t>
  </si>
  <si>
    <t>• Decreto 1080 de 2015</t>
  </si>
  <si>
    <t>• Para la implementación del Sistema de Gestión de Documentos
Electrónicos de Archivo - SGDEA, se deben tener en cuenta las
siguientes fases:
» Fase de planeación: Comprende las actividades orientadas a
establecer las etapas de desarrollo del proyecto de implementación del SGDEA como proyecto y no como solución tecnológica.
» Fase Análisis: Comprende las actividades orientadas a conocer
la estructura general de la entidad y a determinar la necesidad de
información desde cuatro perspectivas: organizacional, normativo,
tecnológico y documental.
» Fase de Diseño: Define la estrategia de implementación del SGDEA,
se hace el desglose de fases y se realiza una proyección generando
un análisis de alternativas y soluciones garantizando la adquisición de
una solución escalable, interoperable, segura, funcional y sostenible
financiera y técnicamente.
» Fase de implementación: Es recomendable hacer la implementación
progresiva, garantizando escalabilidad, continuidad e interoperabilidad.
» Fase de evaluación, monitoreo y control: Define las acciones que
contribuyen a realizar seguimiento y monitoreo sobre las actividades
de cada una de las fases del proyecto, y su avance según su
planificación.</t>
  </si>
  <si>
    <t xml:space="preserve">Inicial La entidad no cuenta con procedimientos documentados para el desarrollo de actividades de digitalización.
Básico La Entidad cuenta con procedimientos básicos como alistamiento, escaneo y control de calidad,
documentados para el desarrollo de actividades de digitalización.
Intermedio La Entidad cuenta con procedimientos básicos como alistamiento, escaneo y control de calidad, documentados
según estándares técnicos, para el desarrollo de actividades de digitalización.
Avanzado 1 La Entidad cuenta con procedimientos técnicos definidos para cada tipo de digitalización existente.
Avanzado 2 La entidad adelanta mejora  continua en los procedimientos técnicos establecidos, garantizando su
actualización permanente. </t>
  </si>
  <si>
    <t>• AGN. Requisitos Mínimos de
Digitalización Subdirección de
Tecnologías de la Información
Archivística y Documento Electrónico
• AGN. Manual para digitalización de
archivos de audio en casete
• AGN. Guía de digitalización a partir de
soportes en microfilm
• ISO TR – 13028
• NTC-5985:2013</t>
  </si>
  <si>
    <t>Decreto 1080 de 2015</t>
  </si>
  <si>
    <t>• Definición de procedimientos que contengan tipos de Digitalización dentro de los que se encuentran:
» Digitalización con fines de control y trámite
» Digitalización con fines archivísticos
» Digitalización con fines de contingencia y continuidad del negocio
» Digitalización con valor probatorio
• Definición de parámetros técnicos de captura de digitalización teniendo en cuenta los requisitos mínimos para:
» Alistamiento
» Captura
» Identificación
» Control de calidad
» Almacenamiento
» Definición de metadatos
» Técnicas de escaneo
» Mecanismos tecnológicos de valor probatorio</t>
  </si>
  <si>
    <t>Inicial La Entidad no ha identificado metadatos dentro de los documentos electrónicos.
Básico La Entidad cuenta con metadatos que no están normalizados.
Intermedio La Entidad ha normalizado los metadatos de contenido, estructura y contexto de documentos electrónicos.
Avanzado 1 La Entidad ha establecido el esquema de metadatos para la gestión de documentos electrónicos.
Avanzado 2 La Entidad mejora y actualiza el esquema de metadatos para la gestión de documentos electrónicos de acuerdo con las necesidades.</t>
  </si>
  <si>
    <t>• AGN. Guía de Metadatos: Guía para la
formulación de un esquema de metadatos
para la gestión de documentos
• NTC-ISO 23081-1: 2008. Parte 1
• NTC-ISO 23081-2. Parte 2
• NTC-ISO 23081-3. Parte 3</t>
  </si>
  <si>
    <t>• Diseño de un esquema de metadatos para la gestión de documentos para lo cual se debe:
» Identificar los tipos de documentos electrónicos a los cuales se le
incorporará los metadatos. (documentos ofimáticos, audio, video,
fotografías, entre otros).
» Establecer los sistemas de gestión y las aplicaciones específicas
de la gestión de documentos electrónicos, en donde el esquema de
metadatos necesita interactuar.
» Asociar el esquema de metadatos a iniciativas de interoperabilidad e
integración que esté realizando la entidad.
» Identificar los riesgos que se mitigarán con la implementación de un
esquema de metadatos para la gestión de documentos electrónicos.</t>
  </si>
  <si>
    <t>Inicial La Entidad carece de un repositorio digital, depósito digital o similar para organizar un archivo digital, y no se
ha definido un modelo de requisitos de un Sistema de Preservación Digital
Básico
La Entidad se encuentra en proceso de implementación de un repositorio digital, depósito digital o similar
para organizar un archivo digital y recursos disponibles, y definición del modelo de requisitos de un
Sistema de Preservación Digital
Intermedio
La Entidad cuenta con un Sistema de Preservación Digital que responde a las necesidades de la Entidad, la
estructura organizacional, el modelo de gestión documental, el modelo de requisitos y la capacidad financiera y
tecnológica para su mantenimiento.
Avanzado 1 La Entidad realiza seguimiento y control del Sistema de Preservación Digital y hace monitoreo del proceso
de obsolescencia del sistema(s) de almacenamiento y de sus soportes.
Avanzado 2 La Entidad frente al Sistema de Preservación Digital, …dispone de un plan integral preparado para mantener los
archivos y los metadatos accesibles en los actuales soportes y dentro del Sistema de Preservación Digital</t>
  </si>
  <si>
    <t>• NTC-ISO 20652:2006
• ISO 14721: 2012
• NTC-ISO 30301:2013
• GTC ISO TR 18492:2013
• NTC-ISO 14533-1:2013
• NTC-ISO 13008:2014
• NTC-ISO 14533-2:2014
• NTC-ISO 14641-1:2014
• GTC ISO TR 15801:2014
• NTC-ISO-TR 17797:2016
• NTC-ISO-TR 18128:2016
• NTC-ISO 16363:2017
• NTC 6231:2017
• NTC-ISO 17068:2018
• DICCIONARIO DE DATOS PREMIS De
Metadatos de Preservación Versión 2.0</t>
  </si>
  <si>
    <t>• Acuerdo 006 de 2014
• Acuerdo 003 de 2015
• Decreto 2106 de 2019
Artículo 16
• Acuerdo 004 de 2019</t>
  </si>
  <si>
    <t>• Identificación de requisitos funcionales y no funcionales para
un repositorio de preservación digital que contemple las
necesidades específicas de la Entidad.
• Definición de un proyecto para la implementación de un
Sistema de preservación de acuerdo con su infraestructura y
los recursos humanos, técnicos y financieros de la Entidad.
• Monitoreo de los dispositivos o medios de almacenamiento.
• Actualización del Sistema de preservación de acuerdo con
las necesidades de la Entidad.</t>
  </si>
  <si>
    <t>• GTC-ISO-TR 15801:2014
• NTC-ISO-TR 17797:2016
• NTC-ISO-TR 18128:2016
• NTC-ISO 16363:2017
• NTC-ISO 17068:2018</t>
  </si>
  <si>
    <t>• Definir los procedimientos para el almacenamiento en la nube.
• Incluir dentro del Plan de contingencia para las copias de respaldo
de la información almacenada en la nube.
• Identificar los riesgos asociados y las condiciones de seguridad para
los documentos almacenados en la nube.
• Incluir en la implementación del SGDEA la integración de los
documentos almacenados en la nube.</t>
  </si>
  <si>
    <t>Inicial La entidad no hace uso de servicios de almacenamiento en la nube para el almacenamiento de documentos.
Básico La entidad hace uso de servicios de almacenamiento en la nube, pero sin aplicar los lineamientos de
gestión documental.
Intermedio Para el almacenamiento de documentación en la nube se aplican lineamientos de gestión documental como
clasificación, ordenación y descripción de documentos y expedientes.
Avanzado 1 La entidad ha iniciado la integración de los documentos y expedientes electrónicos almacenados en la
nube al SGDEA para garantizar la conformación del fondo documental.
Avanzado 2 Todos los documentos que fueron almacenados temporalmente en la nube han sido integrados al SGDEA, se ha dejado de almacenar en la nube los documentos de archivo de gestión y/o central.</t>
  </si>
  <si>
    <t>Inicial La entidad no cuenta con un repositorio digital oficial o medios de almacenamiento definidos.
Básico La entidad cuenta con medios de almacenamiento definidos, tales como servidores, discos duros, cd,
DVD, entre otros.
Intermedio La entidad cuenta con repositorios digitales que hacen parte de los sistemas de información institucionales y
son usados para el almacenamiento de documentos en la etapa de gestión.
Avanzado 1 La entidad cuenta con repositorios digitales que hacen parte de sistemas de información institucionales
y se encuentran articulados con SGDEA.
Avanzado 2 La entidad evalúa periódicamente la articulación de los repositorios digitales con el SGDEA, garantizando el
funcionamiento de los actuales y promoviendo la integración con los nuevos repositorios.</t>
  </si>
  <si>
    <t>• Identificación de repositorios digitales.
• Definición de procedimientos y lineamientos para la adquisición y
administración de repositorios digitales.
• Identificación de riesgos.
• Verificación de la autenticidad, fiabilidad integridad y disponibilidad de los documentos electrónicos.
• Incluir en la implementación del SGDEA la integración de los documentos almacenados repositorios digitales</t>
  </si>
  <si>
    <t>Inicial La entidad carece de una articulación entre áreas de sistemas y gestión documental, respecto a la seguridad
de información contenida en documentos electrónicos de archivo.
Básico
La entidad se encuentra integrando aspectos relacionados con la seguridad de información contenida
en documentos electrónicos de archivo, dentro de las políticas del Sistema de Gestión Seguridad de
Información.
Intermedio La entidad, integra aspectos de seguridad de información contenida en documentos electrónicos de archivo,
dentro las políticas del Sistema de Gestión Seguridad de Información.
Avanzado 1
La entidad realiza seguimiento y control a las acciones relacionadas con la seguridad de información
para documentos electrónicos de archivo, validando lo estipulado en las políticas del Sistema de Gestión
Seguridad de Información.
Avanzado 2
La entidad realiza procesos de mejora continua actualizando los aspectos que sean necesarios para la seguridad
de información contenida en documentos electrónicos de archivo, dentro de las políticas del Sistema de Gestión
de Seguridad de Información</t>
  </si>
  <si>
    <t>• Ley 527 de 1999.
Capítulo III, Artículo 17
• Ley 594 de 2000
Título IV, Artículo 19
• Ley 1581 de 2012
• Ley 1712 de 2014
• Decreto 1080 de 2015</t>
  </si>
  <si>
    <t>• Articulación constante entre áreas de sistemas y gestión documental
considerando aspectos que sean necesarios para la seguridad y privacidad
de los documentos electrónicos de archivo.
• Socialización y sensibilización entre áreas de sistemas y gestión
documental, haciendo énfasis en lo relacionado a la seguridad y protección de respecto a los documentos electrónicos de archivo.
• Referenciar brevemente (considerando lo estipulado en políticas de
seguridad de información de la entidad) aspectos de seguridad y
privacidad de los documentos electrónicos de archivo en instrumentos
archivísticos como:
» Modelo requisitos para gestión de documentos electrónicos de archivo
» Plan de preservación digital.
» Programa de gestión documental (Programa específico de gestión
electrónica de documentos, Programa de documentos vitales o
esenciales, Programa de auditoría y control).
» Y los que considere necesarios.</t>
  </si>
  <si>
    <t>Inicial La Entidad no realiza copias de su archivo digital.
Básico La Entidad dispone de dos copias completas de su archivo digital que no están unidas en un mismo
centro de datos.
Intermedio La Entidad cuenta con estrategias de migración para datos en soportes heterogéneos (discos ópticos, discos
duros, etc.) y realiza migración del contenido a otro soporte dentro del sistema de almacenamiento.
Avanzado 1 La Entidad realiza copia completa de su archivo digital en una localización geográfica distinta.
Avanzado 2
La Entidad realiza copias de su archivo digital en localizaciones geográficas diferentes con el fin de mitigar los
posibles riesgos de pérdida de información y documentar los protocolos necesarios para su administración, control
y acceso requeridos.</t>
  </si>
  <si>
    <t>• GTC-ISO-TR 15801:2014
• NTC-ISO-TR 18128:2016</t>
  </si>
  <si>
    <t>• Articulación entre áreas de sistemas y gestión documental considerando
aspectos sobre la seguridad de información respecto al archivo digital
• Elaboración de Tablas de Control de Acceso que incluyan especificación de
acceso a información contenida en archivos digitales.</t>
  </si>
  <si>
    <t>Inicial La Entidad carece de normatividad y acuerdos asociados a los servicios de intercambio de documentos
electrónicos.
Básico La Entidad está en desarrollo de acuerdos para el intercambio de documentos electrónicos y la
asociación de normatividad vigente.
Intermedio La entidad cuenta con todos los acuerdos para el intercambio de documentos electrónicos con otras
entidades y existe normatividad para todos los servicios de intercambio.
Avanzado 1 La Entidad realiza seguimiento y control de sus acuerdos de intercambio de documentos electrónicos,
verifica que los acuerdos cumplan la normatividad vigente.
Avanzado 2 La Entidad actualiza los acuerdos de intercambio de documentos electrónicos con el fin de garantizar que
responden a los cambios de normatividad.</t>
  </si>
  <si>
    <t>• Marco de Interoperabilidad
MINTIC 2020
https://www.mintic.gov.
co/arquitecturati/630/w3-
propertyvalue-8117.html</t>
  </si>
  <si>
    <t>• Decreto 2573 de 2014
• Ley 1712 de 2014
• Decreto 1080 de 2015
• Decreto 2242 de 2015
• Decreto 1413 de 2017
• Decreto 2106 de 2019
• Ley 2052 de 2020</t>
  </si>
  <si>
    <t>• Revisión de la coherencia del marco normativo, con miras a garantizar la interoperabilidad para lo cual se debe:
» Determinar los mecanismos legales
» Identificar las competencias legales para el intercambio de información.
» Identificar los documentos de carácter confidencial o reservado.
» Establecer mecanismos legales para la protección de la información.
» Establecer políticas de seguridad para intercambiar información.
» Utilizar los instrumentos legales para intercambiar información.
» Intercambiar información cumpliendo con la normatividad vigente.</t>
  </si>
  <si>
    <t>Inicial La Entidad no aplica un lenguaje común de intercambio de información para la construcción de expedientes
electrónicos.
Básico La entidad se encuentra en proceso de aplicación de un lenguaje común de intercambio de información
documentado para definir las estructuras de los expedientes electrónicos.
Intermedio
La entidad aplica un lenguaje común de intercambio y lo utiliza en todos los servicios de intercambio de
información para la construcción de expedientes electrónicos, adicional cuenta con la documentación
completa de los servicios de intercambio.
Avanzado 1 La Entidad realiza seguimiento y control de sus lenguajes de intercambio para la construcción de
expedientes electrónicos.
Avanzado 2
La Entidad actualiza la aplicación de los lenguajes comunes de intercambio de acuerdo con las necesidades
propias de la Entidad y a los requerimientos de los documentos electrónicos a través del tiempo con el fin de
garantizar su vigencia.</t>
  </si>
  <si>
    <t>• Identificar y definir de la información a intercambiar
• Conceptualización de la Información
• Verificar de la información en el diccionario de datos del estándar
• Verificar del uso del estándar de Lenguaje Común
• Publicar del servicio de intercambio de información en el Directorio de Servicios de Intercambio de Información</t>
  </si>
  <si>
    <t>Inicial La Entidad carece de infraestructura tecnológica para intercambiar información.
Básico La Entidad se encuentra en proceso de implementación de la infraestructura tecnológica para el
intercambio de información.
Intermedio La arquitectura de la infraestructura tecnológica de la entidad se adapta a las necesidades específicas de
intercambio de información y esta arquitectura está documentada y actualizada en un documento.
Avanzado 1
La Entidad realiza seguimiento y control a la infraestructura tecnológica para el intercambio de
información a través de la revisión de la documentación asociada y al cumplimiento de los servicios de
intercambio.
Avanzado 2 La Entidad realiza procesos de mejora continua a través de la actualización de la infraestructura tecnológica en
concordancia con los requisitos de los servicios de intercambio de información</t>
  </si>
  <si>
    <t>• Marco de Interoperabilidad
MINTIC 2020 https://
www.mintic.gov. co/
arquitecturati/630/w3-
propertyvalue-8117.html</t>
  </si>
  <si>
    <t>• Diseñar la arquitectura de infraestructura tecnológica de acuerdo con las necesidades de intercambio de información
• Usar mecanismos de seguridad al realizar la implementación de servicios de intercambio de información
• Separar la lógica que implementa el proceso de negocio de la capa responsable de realizar el intercambio de información</t>
  </si>
  <si>
    <t>Componente Cultural</t>
  </si>
  <si>
    <t>Gestión del Conocimiento</t>
  </si>
  <si>
    <t>Programa de Gestión
del Conocimiento</t>
  </si>
  <si>
    <t>Memoria Institucional</t>
  </si>
  <si>
    <t>Patrimonio Documental</t>
  </si>
  <si>
    <t>Archivos Históricos</t>
  </si>
  <si>
    <t>Participación Ciudadana</t>
  </si>
  <si>
    <t>Redes Culturales</t>
  </si>
  <si>
    <t>Rendición de Cuentas</t>
  </si>
  <si>
    <t>Mecanismos de Difusión</t>
  </si>
  <si>
    <t>Acceso y Consulta de
la Información</t>
  </si>
  <si>
    <t>Protección del Ambiente</t>
  </si>
  <si>
    <t>Plan Institucional de
Gestión Ambiental</t>
  </si>
  <si>
    <t>Inicial La entidad carece de un programa de gestión del conocimiento.
Básico La entidad está desarrollando el Programa de Gestión del Conocimiento en articulación con la información
disponible en el archivo.
Intermedio
La entidad implementa el Programa de Gestión del Conocimiento teniendo cuenta las estrategias de
producción, apropiación y circulación del conocimiento con base en los documentos y la información contenida
en los archivos.
Avanzado 1
La entidad realiza seguimiento y control a su Programa de Gestión del Conocimiento a través de
los procesos de auditoría para la identificación, capitalización, aprovechamiento de la información y
documentación en todos los ámbitos de su proceso evolutivo.
Avanzado 2
La entidad realiza procesos de mejora continua en su Programa de Gestión del Conocimiento orientado a la
sistematización de la información, de su patrimonio documental y de su memoria institucional para su propio
uso y el de la comunidad generando crecimiento y valor</t>
  </si>
  <si>
    <t>• NTC 30401.
• NTC 4095.</t>
  </si>
  <si>
    <t>• Ley 397 de 1997
• Ley 594 de 2000
• Decreto 1083 de 2015
Artículo 2.2.20.3.1.3</t>
  </si>
  <si>
    <t>Articulación con el área de Talento Humano o quien haga sus veces teniendo en cuenta los siguientes aspectos:
• Apoyo en la elaboración y ejecución del programa de gestión del conocimiento, el cual puede contener:
» Diagnóstico y análisis situacional
» Plan de acción (estrategias)
» Diseño
» Monitoreo y evaluación
• Disponibilidad de la información contenida en el archivo para contribuir a la producción de conocimiento
• Difusión de la información en articulación con los planes de capacitación, con el fin de promover la
transferencia de conocimiento
• Articulación con los proyectos de innovación de la entidad para promover la información contenida en los
documentos de archivo
• Diseño e implementación de estrategias para la apropiación de conocimiento</t>
  </si>
  <si>
    <t>Inicial La entidad carece de la memoria institucional.
Básico La entidad está recopilando información para construir la memoria institucional con los documentos que posee
el archivo, las experiencias del personal y conocimientos acumulados en el tiempo.
Intermedio La entidad elabora la memoria institucional con datos la estructura orgánica de la entidad, localización física,
responsables, organización y servicios en las diferentes etapas del ciclo vital de los documentos.
Avanzado 1 La entidad realiza seguimiento y control de la memoria institucional, a partir de los procesos de auditoría,
con el fin de fortalecer la información del contexto y contenido de los archivos.
Avanzado 2 La entidad realiza procesos de mejora continua para la actualización de la memoria institucional que
contribuyan a la generación de nuevo conocimiento en la entidad.</t>
  </si>
  <si>
    <t>• ISAD G;
• NTC 4095
• ISAAR CPF</t>
  </si>
  <si>
    <t>• Disponibilidad de la información que posee el archivo como insumo para la toma de decisiones
• Optimización de la información disponible en el archivo
• Fortalecimiento de los recursos disponibles en el archivo- Recuperación de la información y
socialización en toda la entidad- Articulación con las áreas relacionadas con la construcción y
fortalecimiento de la memoria institucional.</t>
  </si>
  <si>
    <t>Inicial La entidad carece de la identificación de documentos con carácter histórico.
Básico La entidad está desarrollando acciones para identificar documentos de carácter histórico a partir de los
instrumentos archivísticos.
Intermedio La entidad realiza la identificación de documentos de carácter histórico para promover y lograr la apropiación y
aprovechamiento de la información con fines culturales.
Avanzado 1 La entidad realiza seguimiento y control a las acciones de identificación, conservación y promoción de la
documentación con significación histórica.
Avanzado 2 La entidad realiza procesos de mejora continua a los documentos identificados de carácter histórico con el fin
de desarrollar acciones que conlleven a la declaratoria de Bien de Interés Cultural de Carácter documental.</t>
  </si>
  <si>
    <t>• Ley 594 de 2000
• Acuerdo 004 de 2015
• Decreto 1080 de 2015
• Resolución 784 de 2015
• Acuerdo 006 de 2019</t>
  </si>
  <si>
    <t>• Elaboración del plan de transferencias
• Realización de transferencias secundarias
• Elaboración y actualización de guías, catálogos e índices de los documentos considerados patrimonio documental
• Actualización de los Inventarios Documentales
• Identificación de Documentos relativos a Derechos Humanos Verificación de existencia de documentos que puedan ser declarados Bienes de Interés Cultural-BIC
• Elaboración del proyecto para el trámite del registro nacional de archivos históricos ante
el Archivo General de la Nación.</t>
  </si>
  <si>
    <t>Inicial La entidad carece de participación en redes culturales.
Básico La entidad está consolidando estrategias que le permitan tener disponibilidad la información contenida en sus
archivos para fomentar el desarrollo de los procesos culturales.
Intermedio
La entidad implementa redes de servicios culturales teniendo en cuenta el principio de cooperación
interinstitucional entre las diferentes instancias y espacios de concertación que integran el Sistema Nacional
de Cultura.
Avanzado 1
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
Avanzado 2
La entidad efectúa procesos de mejora continua a las actividades que se realizan en el marco de las redes
culturales que permitan ampliar horizontes para generar aportes significativos en el desarrollo y fomento de los
procesos culturales.</t>
  </si>
  <si>
    <t>• Decreto 1080 de 2015
Artículo 2.2.1.5.</t>
  </si>
  <si>
    <t>• Desarrollo de espacios y dispositivos de participación ciudadana que permitan:
» Recuperar información y enriquecer el fondo documental
» Contar con la colaboración de la ciudadanía en procesos archivísticos
» Fortalecer el ejercicio de las competencias ciudadanas
» Asegurar el cumplimiento de los derechos, deberes y garantías de la ciudadanía
• Programación de reuniones, conferencias, foros, conversatorios, conformación de grupos de
investigadores del archivo, academias, voluntariados y apadrinamientos que fomenten la participación de
la ciudadanía en la recuperación de la información y el enriquecimiento de los fondos documentales
• Desarrollo de lazos de cooperación interinstitucional en los espacios de concertación que integra el
Sistema Nacional de Cultura.
• Promoción de servicios culturales conducentes a disponer e intercambiar información.Armonización con el
Sistema Nacional de Archivos</t>
  </si>
  <si>
    <t>• CONPES 3654 de
2010 y Ley 1757
de 2015</t>
  </si>
  <si>
    <t>• Articulación con el área encargada del proceso de rendición de cuentas para suministrar información
relacionada con el desarrollo de actividades de gestión documental y administración de archivos.
• Utilización de los medios institucionales de comunicación establecidos para realizar el proceso de rendición
de cuentas.
• Promoción del archivo para incluir la participación ciudadana en los procesos de rendición de cuentas.
• Aseguramiento de la disponibilidad de los documentos de archivo para garantizar los procesos de
transparencia.</t>
  </si>
  <si>
    <t>Inicial La entidad carece de mecanismos de rendición de cuentas.
Básico La entidad desarrolla mecanismos para realizar rendición de cuentas que permiten informar y explicar a la
ciudadanía los avances y los resultados de su gestión.
Intermedio La entidad implementa mecanismos que dan cuenta del cumplimiento en gestión documental y administración
de archivos haciendo uso de los medios institucionales de comunicación establecidos para tal fin.
Avanzado 1 La entidad realiza seguimiento y control a los mecanismos de rendición de cuentas para dar respuesta a
las inquietudes de la ciudadanía.
Avanzado 2 La entidad realiza procesos de mejora continua a los mecanismos de rendición de cuentas para fortalecer los
medios que permitan hacer más fluida la interacción con la comunidad.</t>
  </si>
  <si>
    <t>Inicial La entidad carece de mecanismos para la difusión de información contenida en sus documentos de archivo.
Básico La entidad está desarrollando mecanismos de difusión de información a través de la promoción de productos y
servicios que dispone el archivo.
Intermedio La entidad implementa mecanismos para divulgar los asuntos y temáticas contenidos en sus documentos y
archivos en aras de persuadir a los usuarios y a la comunidad a hacer uso de ello.
Avanzado 1 La entidad realiza seguimiento y control a los mecanismos de difusión de la información contenida en sus
documentos de archivo orientados a visibilizar su memoria institucional.
Avanzado 2
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</si>
  <si>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 Ley 23 de 1982
• Decreto 1080 de 2015
• Decreto 1081 de 2015</t>
  </si>
  <si>
    <t>• Desarrollar un protocolo de Diplomática que garantice la identificación de las características
internas y externas del documento.
• Tener en cuenta imagen institucional, sellos, logos, colores entre otros.
• Identificar lo más adecuado para la producción de los documentos teniendo en cuenta
gramajes del papel, tipo de tintas, firmas responsables para garantizar su conservación o un
software que permitan la preservación del documento y su información en el tiempo.</t>
  </si>
  <si>
    <t>Inicial La entidad carece de estrategias de acceso y consulta a la información contenida en sus documentos de
archivo.
Básico
La entidad está desarrollando estrategias de acceso y consulta de la información contenida respetando
la protección de los datos personales, derecho a la intimidad, así como las restricciones por razones de
conservación de los documentos.
Intermedio La entidad implementa estrategias de acceso y consulta de la información contenida en sus documentos de
archivo por medio de los diferentes instrumentos archivísticos y de acceso.
Avanzado 1
La entidad realiza seguimiento y control a las estrategias de acceso y consulta de la información
contenida en sus documentos de archivo de tal forma que se logre la optimización de sus canales de
atención.
Avanzado 2
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</si>
  <si>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 Ley 594 de 2000
• Acuerdo 005 de
2013</t>
  </si>
  <si>
    <t>• Identificación de aspectos necesarios para la consulta y acceso de la información, entre los que se encuentra:
» Caracterización de usuarios
» Canales de servicio
» Accesibilidad y usabilidad
• Actualización de Instrumentos archivísticos (TRD, TVD, inventarios documentales, tablas de control de
acceso, actas de eliminación documental, índice de información clasificada y reservada, de conformidad con los preceptos constitucionales y legales vigentes.
• Consolidación de la información en el Registro de Activos de Información.
• Trazabilidad de los documentos.
• Publicación de los instrumentos de acceso de la información.</t>
  </si>
  <si>
    <t>• ISO 14000. Sistema de
Gestión Ambiental.</t>
  </si>
  <si>
    <t>Directiva 04 de
2012</t>
  </si>
  <si>
    <t>• Articulación con el Plan Institucional de Gestión Ambiental, el Sistema de Gestión Ambiental
(en el caso que aplique, según ISO 14000) o el Plan de Eficiencia Administrativo y
Cero Papel que puede incluir:
» Compras verdes (papel reciclable para aquellos documentos que aplique).
» Reducción de papel.
» Optimización de recursos tecnológicos.
» Adecuación de instalaciones de archivo.
» Clasificación y disposición de residuos derivados de la implementación de los
procesos de la gestión documental.
» Desarrollo de prácticas y procedimientos de protección del ambiente.
» Indicadores de impacto ambiental, producto de la gestión documental.</t>
  </si>
  <si>
    <t>Inicial La entidad carece de Plan Institucional de Gestión Ambiental.
Básico La entidad está desarrollando estrategias para incorporar lineamientos de la gestión ambiental en articulación
con la gestión documental y en la administración de archivos que generan una cultura ambiental.
Intermedio
La entidad implementa estrategias para generar una cultura ambiental a través de procedimientos y medidas
relacionadas con el medio ambiente en los diferentes procesos y actividades de la gestión documental y la
administración de archivos.
Avanzado 1
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
Avanzado 2 La entidad realiza procesos de mejora continua a las estrategias que generan una cultura en favor de la
conservación y preservación del medio ambiente en su relación con la gestión documental.</t>
  </si>
  <si>
    <t>Etiquetas de fila</t>
  </si>
  <si>
    <t>Total general</t>
  </si>
  <si>
    <t>Cuenta de INICIAL</t>
  </si>
  <si>
    <t>Cuenta de BASICO</t>
  </si>
  <si>
    <t>Cuenta de INTERMEDIO</t>
  </si>
  <si>
    <t>Cuenta de AVANZADO 1</t>
  </si>
  <si>
    <t>Cuenta de AVANZADO 2</t>
  </si>
  <si>
    <t>Total Administración de Archivos</t>
  </si>
  <si>
    <t>Total Componente Cultural</t>
  </si>
  <si>
    <t>Total Componente Tecnológico</t>
  </si>
  <si>
    <t>Total Estratégico</t>
  </si>
  <si>
    <t>Total Procesos
de la Gestión Documental</t>
  </si>
  <si>
    <t>Elementos clave</t>
  </si>
  <si>
    <t>Porcentaje</t>
  </si>
  <si>
    <t>TOTAL</t>
  </si>
  <si>
    <t>Estado  general del MGDA</t>
  </si>
  <si>
    <t>Estado general nivel inicial</t>
  </si>
  <si>
    <t>Estado general nivel Basico</t>
  </si>
  <si>
    <t>Estado general nivel intermedio</t>
  </si>
  <si>
    <t>Estado general nivel avanzado 1</t>
  </si>
  <si>
    <t>Estado general nivel avanzado 2</t>
  </si>
  <si>
    <t>Nivel Intermedio</t>
  </si>
  <si>
    <t>Nivel Inicial</t>
  </si>
  <si>
    <t>Nivel Basico</t>
  </si>
  <si>
    <t>Nivel Avanzado 1</t>
  </si>
  <si>
    <t>Nivel Avanzado 2</t>
  </si>
  <si>
    <t>Componente Estratégico</t>
  </si>
  <si>
    <t>Procesos de la Gestión Documental</t>
  </si>
  <si>
    <t>PRODUCTO PLAN INSTITUCIONAL</t>
  </si>
  <si>
    <t>ACTIVIDADES PLAN INSTITUCIONAL</t>
  </si>
  <si>
    <t>CRONOGRAMA</t>
  </si>
  <si>
    <t>Plan Institucional de Archivo - PINAR monitoreado</t>
  </si>
  <si>
    <t>Realizar seguimiento y control a los avances del PINAR</t>
  </si>
  <si>
    <t>Enero -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</si>
</sst>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9"/>
      <color theme="0"/>
      <name val="Calibri"/>
      <family val="2"/>
      <scheme val="minor"/>
    </font>
    <font>
      <b/>
      <sz val="10"/>
      <name val="Arial"/>
      <family val="2"/>
    </font>
    <font>
      <sz val="10"/>
      <name val="Arial"/>
      <family val="2"/>
    </font>
    <font>
      <b/>
      <sz val="10"/>
      <color theme="0"/>
      <name val="Arial"/>
      <family val="2"/>
    </font>
  </fonts>
  <fills count="5">
    <fill>
      <patternFill patternType="none"/>
    </fill>
    <fill>
      <patternFill patternType="gray125"/>
    </fill>
    <fill>
      <patternFill patternType="solid">
        <fgColor theme="4" tint="-0.499984740745262"/>
        <bgColor indexed="64"/>
      </patternFill>
    </fill>
    <fill>
      <patternFill patternType="solid">
        <fgColor theme="4" tint="0.39997558519241921"/>
        <bgColor indexed="64"/>
      </patternFill>
    </fill>
    <fill>
      <patternFill patternType="solid">
        <fgColor rgb="FFFF0000"/>
        <bgColor indexed="64"/>
      </patternFill>
    </fill>
  </fills>
  <borders count="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5" fillId="2" borderId="0" xfId="0" applyFont="1" applyFill="1" applyAlignment="1">
      <alignment horizontal="center" vertical="center" wrapText="1"/>
    </xf>
    <xf numFmtId="0" fontId="0" fillId="3" borderId="0" xfId="0" applyFill="1" applyAlignment="1">
      <alignment vertical="center" wrapText="1"/>
    </xf>
    <xf numFmtId="0" fontId="2" fillId="2" borderId="0" xfId="0" applyFont="1" applyFill="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6" fillId="0" borderId="2" xfId="0" applyFont="1" applyBorder="1" applyAlignment="1">
      <alignment wrapText="1"/>
    </xf>
    <xf numFmtId="0" fontId="4" fillId="4" borderId="0" xfId="0" applyNumberFormat="1" applyFont="1" applyFill="1"/>
    <xf numFmtId="0" fontId="0" fillId="4" borderId="0" xfId="0" applyNumberFormat="1" applyFill="1"/>
    <xf numFmtId="0" fontId="0" fillId="0" borderId="2" xfId="0" applyBorder="1" applyAlignment="1">
      <alignment wrapText="1"/>
    </xf>
    <xf numFmtId="9" fontId="0" fillId="0" borderId="2" xfId="1" applyFont="1" applyBorder="1" applyAlignment="1">
      <alignment wrapText="1"/>
    </xf>
    <xf numFmtId="10" fontId="6" fillId="0" borderId="2" xfId="0" applyNumberFormat="1" applyFont="1" applyBorder="1" applyAlignment="1">
      <alignment wrapText="1"/>
    </xf>
    <xf numFmtId="9" fontId="0" fillId="0" borderId="0" xfId="1" applyFont="1" applyAlignment="1">
      <alignment horizontal="center" wrapText="1"/>
    </xf>
    <xf numFmtId="9" fontId="0" fillId="0" borderId="2" xfId="1" applyFont="1" applyFill="1" applyBorder="1"/>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0" fillId="0" borderId="0" xfId="0" applyBorder="1" applyAlignment="1">
      <alignment wrapText="1"/>
    </xf>
    <xf numFmtId="0" fontId="6" fillId="0" borderId="0" xfId="0" applyFont="1" applyBorder="1" applyAlignment="1">
      <alignment wrapText="1"/>
    </xf>
    <xf numFmtId="0" fontId="0" fillId="0" borderId="2" xfId="0" applyFill="1" applyBorder="1" applyAlignment="1">
      <alignment horizontal="left" vertical="center" wrapText="1"/>
    </xf>
    <xf numFmtId="0" fontId="0" fillId="0" borderId="3" xfId="0" applyBorder="1" applyAlignment="1">
      <alignment horizontal="left" vertical="center" wrapText="1"/>
    </xf>
    <xf numFmtId="0" fontId="2" fillId="2" borderId="0" xfId="0" applyFont="1" applyFill="1" applyAlignment="1">
      <alignment horizontal="center" vertical="center" wrapText="1"/>
    </xf>
    <xf numFmtId="0" fontId="0" fillId="0" borderId="0" xfId="0" applyAlignment="1">
      <alignment horizontal="center" wrapText="1"/>
    </xf>
    <xf numFmtId="0" fontId="2" fillId="2" borderId="0" xfId="0" applyFont="1" applyFill="1" applyAlignment="1">
      <alignment horizontal="center" vertical="center" wrapText="1"/>
    </xf>
    <xf numFmtId="0" fontId="6" fillId="0" borderId="0" xfId="0" applyFont="1" applyBorder="1" applyAlignment="1">
      <alignment horizontal="right" wrapText="1"/>
    </xf>
    <xf numFmtId="0" fontId="6" fillId="0" borderId="1" xfId="0" applyFont="1" applyBorder="1" applyAlignment="1">
      <alignment horizontal="righ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2" borderId="0" xfId="0" applyFont="1" applyFill="1" applyAlignment="1">
      <alignment horizontal="center" vertical="center" wrapText="1"/>
    </xf>
    <xf numFmtId="0" fontId="0" fillId="0" borderId="0" xfId="0" applyAlignment="1">
      <alignment horizontal="center" vertical="top" wrapText="1"/>
    </xf>
    <xf numFmtId="0" fontId="0" fillId="0" borderId="0" xfId="0" applyAlignment="1">
      <alignment vertical="center"/>
    </xf>
    <xf numFmtId="0" fontId="0" fillId="3" borderId="0" xfId="0" applyFill="1" applyAlignment="1">
      <alignment vertical="center"/>
    </xf>
    <xf numFmtId="0" fontId="0" fillId="0" borderId="0" xfId="0" applyFill="1" applyAlignment="1">
      <alignment vertical="center" wrapText="1"/>
    </xf>
    <xf numFmtId="0" fontId="0" fillId="0" borderId="0" xfId="0" applyAlignment="1">
      <alignment vertical="top" wrapText="1"/>
    </xf>
  </cellXfs>
  <cellStyles count="2">
    <cellStyle name="Normal" xfId="0" builtinId="0"/>
    <cellStyle name="Porcentaje" xfId="1" builtinId="5"/>
  </cellStyles>
  <dxfs count="23">
    <dxf>
      <fill>
        <patternFill>
          <bgColor rgb="FF92D050"/>
        </patternFill>
      </fill>
    </dxf>
    <dxf>
      <fill>
        <patternFill>
          <bgColor theme="5" tint="0.39994506668294322"/>
        </patternFill>
      </fill>
    </dxf>
    <dxf>
      <fill>
        <patternFill>
          <bgColor rgb="FFFFFF00"/>
        </patternFill>
      </fill>
    </dxf>
    <dxf>
      <fill>
        <patternFill>
          <bgColor rgb="FF00B0F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Estado Niveles</a:t>
            </a:r>
            <a:r>
              <a:rPr lang="es-CO" baseline="0"/>
              <a:t> </a:t>
            </a:r>
            <a:r>
              <a:rPr lang="es-CO"/>
              <a:t>de Madurez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Resumen!$C$2</c:f>
              <c:strCache>
                <c:ptCount val="1"/>
                <c:pt idx="0">
                  <c:v>Elementos clave</c:v>
                </c:pt>
              </c:strCache>
            </c:strRef>
          </c:tx>
          <c:spPr>
            <a:solidFill>
              <a:schemeClr val="accent1"/>
            </a:solidFill>
            <a:ln>
              <a:noFill/>
            </a:ln>
            <a:effectLst/>
            <a:sp3d/>
          </c:spPr>
          <c:invertIfNegative val="0"/>
          <c:cat>
            <c:strRef>
              <c:f>Resumen!$B$3:$B$7</c:f>
              <c:strCache>
                <c:ptCount val="5"/>
                <c:pt idx="0">
                  <c:v>Estado general nivel inicial</c:v>
                </c:pt>
                <c:pt idx="1">
                  <c:v>Estado general nivel Basico</c:v>
                </c:pt>
                <c:pt idx="2">
                  <c:v>Estado general nivel intermedio</c:v>
                </c:pt>
                <c:pt idx="3">
                  <c:v>Estado general nivel avanzado 1</c:v>
                </c:pt>
                <c:pt idx="4">
                  <c:v>Estado general nivel avanzado 2</c:v>
                </c:pt>
              </c:strCache>
            </c:strRef>
          </c:cat>
          <c:val>
            <c:numRef>
              <c:f>Resumen!$C$3:$C$7</c:f>
            </c:numRef>
          </c:val>
          <c:extLst>
            <c:ext xmlns:c16="http://schemas.microsoft.com/office/drawing/2014/chart" uri="{C3380CC4-5D6E-409C-BE32-E72D297353CC}">
              <c16:uniqueId val="{00000000-D760-4347-8F1C-87CD5DEA0D42}"/>
            </c:ext>
          </c:extLst>
        </c:ser>
        <c:ser>
          <c:idx val="1"/>
          <c:order val="1"/>
          <c:tx>
            <c:strRef>
              <c:f>Resumen!$D$2</c:f>
              <c:strCache>
                <c:ptCount val="1"/>
                <c:pt idx="0">
                  <c:v>Porcentaje</c:v>
                </c:pt>
              </c:strCache>
            </c:strRef>
          </c:tx>
          <c:spPr>
            <a:solidFill>
              <a:schemeClr val="accent2"/>
            </a:solidFill>
            <a:ln>
              <a:noFill/>
            </a:ln>
            <a:effectLst/>
            <a:sp3d/>
          </c:spPr>
          <c:invertIfNegative val="0"/>
          <c:dPt>
            <c:idx val="0"/>
            <c:invertIfNegative val="0"/>
            <c:bubble3D val="0"/>
            <c:spPr>
              <a:solidFill>
                <a:schemeClr val="accent6"/>
              </a:solidFill>
              <a:ln>
                <a:noFill/>
              </a:ln>
              <a:effectLst/>
              <a:sp3d/>
            </c:spPr>
            <c:extLst>
              <c:ext xmlns:c16="http://schemas.microsoft.com/office/drawing/2014/chart" uri="{C3380CC4-5D6E-409C-BE32-E72D297353CC}">
                <c16:uniqueId val="{00000007-D760-4347-8F1C-87CD5DEA0D42}"/>
              </c:ext>
            </c:extLst>
          </c:dPt>
          <c:dPt>
            <c:idx val="1"/>
            <c:invertIfNegative val="0"/>
            <c:bubble3D val="0"/>
            <c:spPr>
              <a:solidFill>
                <a:srgbClr val="0070C0"/>
              </a:solidFill>
              <a:ln>
                <a:noFill/>
              </a:ln>
              <a:effectLst/>
              <a:sp3d/>
            </c:spPr>
            <c:extLst>
              <c:ext xmlns:c16="http://schemas.microsoft.com/office/drawing/2014/chart" uri="{C3380CC4-5D6E-409C-BE32-E72D297353CC}">
                <c16:uniqueId val="{00000011-D760-4347-8F1C-87CD5DEA0D42}"/>
              </c:ext>
            </c:extLst>
          </c:dPt>
          <c:dPt>
            <c:idx val="2"/>
            <c:invertIfNegative val="0"/>
            <c:bubble3D val="0"/>
            <c:spPr>
              <a:solidFill>
                <a:srgbClr val="FFFF00"/>
              </a:solidFill>
              <a:ln>
                <a:noFill/>
              </a:ln>
              <a:effectLst/>
              <a:sp3d/>
            </c:spPr>
            <c:extLst>
              <c:ext xmlns:c16="http://schemas.microsoft.com/office/drawing/2014/chart" uri="{C3380CC4-5D6E-409C-BE32-E72D297353CC}">
                <c16:uniqueId val="{00000017-D760-4347-8F1C-87CD5DEA0D42}"/>
              </c:ext>
            </c:extLst>
          </c:dPt>
          <c:dPt>
            <c:idx val="4"/>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21-D760-4347-8F1C-87CD5DEA0D4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Resumen!$B$3:$B$7</c:f>
              <c:strCache>
                <c:ptCount val="5"/>
                <c:pt idx="0">
                  <c:v>Estado general nivel inicial</c:v>
                </c:pt>
                <c:pt idx="1">
                  <c:v>Estado general nivel Basico</c:v>
                </c:pt>
                <c:pt idx="2">
                  <c:v>Estado general nivel intermedio</c:v>
                </c:pt>
                <c:pt idx="3">
                  <c:v>Estado general nivel avanzado 1</c:v>
                </c:pt>
                <c:pt idx="4">
                  <c:v>Estado general nivel avanzado 2</c:v>
                </c:pt>
              </c:strCache>
            </c:strRef>
          </c:cat>
          <c:val>
            <c:numRef>
              <c:f>Resumen!$D$3:$D$7</c:f>
              <c:numCache>
                <c:formatCode>0%</c:formatCode>
                <c:ptCount val="5"/>
                <c:pt idx="0">
                  <c:v>1</c:v>
                </c:pt>
                <c:pt idx="1">
                  <c:v>0.85185185185185186</c:v>
                </c:pt>
                <c:pt idx="2">
                  <c:v>0.51851851851851849</c:v>
                </c:pt>
                <c:pt idx="3">
                  <c:v>0.27777777777777779</c:v>
                </c:pt>
                <c:pt idx="4">
                  <c:v>0.16666666666666666</c:v>
                </c:pt>
              </c:numCache>
            </c:numRef>
          </c:val>
          <c:extLst>
            <c:ext xmlns:c16="http://schemas.microsoft.com/office/drawing/2014/chart" uri="{C3380CC4-5D6E-409C-BE32-E72D297353CC}">
              <c16:uniqueId val="{00000001-D760-4347-8F1C-87CD5DEA0D42}"/>
            </c:ext>
          </c:extLst>
        </c:ser>
        <c:dLbls>
          <c:showLegendKey val="0"/>
          <c:showVal val="0"/>
          <c:showCatName val="0"/>
          <c:showSerName val="0"/>
          <c:showPercent val="0"/>
          <c:showBubbleSize val="0"/>
        </c:dLbls>
        <c:gapWidth val="150"/>
        <c:shape val="box"/>
        <c:axId val="421096415"/>
        <c:axId val="421097663"/>
        <c:axId val="0"/>
      </c:bar3DChart>
      <c:catAx>
        <c:axId val="4210964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1097663"/>
        <c:crosses val="autoZero"/>
        <c:auto val="1"/>
        <c:lblAlgn val="ctr"/>
        <c:lblOffset val="100"/>
        <c:noMultiLvlLbl val="0"/>
      </c:catAx>
      <c:valAx>
        <c:axId val="421097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10964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Resumen!$C$10</c:f>
              <c:strCache>
                <c:ptCount val="1"/>
                <c:pt idx="0">
                  <c:v>Nivel Inicial</c:v>
                </c:pt>
              </c:strCache>
            </c:strRef>
          </c:tx>
          <c:spPr>
            <a:solidFill>
              <a:schemeClr val="accent1"/>
            </a:solidFill>
            <a:ln>
              <a:noFill/>
            </a:ln>
            <a:effectLst/>
            <a:sp3d/>
          </c:spPr>
          <c:invertIfNegative val="0"/>
          <c:cat>
            <c:strRef>
              <c:f>Resumen!$B$11:$B$33</c:f>
              <c:strCache>
                <c:ptCount val="23"/>
                <c:pt idx="0">
                  <c:v>Administración</c:v>
                </c:pt>
                <c:pt idx="1">
                  <c:v>Gestión en seguridad y salud ocupacional</c:v>
                </c:pt>
                <c:pt idx="2">
                  <c:v>Recursos físicos</c:v>
                </c:pt>
                <c:pt idx="3">
                  <c:v>Talento Humano</c:v>
                </c:pt>
                <c:pt idx="4">
                  <c:v>Gestión del Conocimiento</c:v>
                </c:pt>
                <c:pt idx="5">
                  <c:v>Participación Ciudadana</c:v>
                </c:pt>
                <c:pt idx="6">
                  <c:v>Patrimonio Documental</c:v>
                </c:pt>
                <c:pt idx="7">
                  <c:v>Protección del Ambiente</c:v>
                </c:pt>
                <c:pt idx="8">
                  <c:v>Articulación de la Gestión de Documentos Electrónicos</c:v>
                </c:pt>
                <c:pt idx="9">
                  <c:v>Interoperabilidad</c:v>
                </c:pt>
                <c:pt idx="10">
                  <c:v>Seguridad y Privacidad</c:v>
                </c:pt>
                <c:pt idx="11">
                  <c:v>Tecnologías para la Gestión de Documentos Electrónicos</c:v>
                </c:pt>
                <c:pt idx="12">
                  <c:v>Control, Evaluación y Seguimiento</c:v>
                </c:pt>
                <c:pt idx="13">
                  <c:v>Planeación de la Función Archivística</c:v>
                </c:pt>
                <c:pt idx="14">
                  <c:v>Planeación Estratégica</c:v>
                </c:pt>
                <c:pt idx="15">
                  <c:v>Disposición de documentos</c:v>
                </c:pt>
                <c:pt idx="16">
                  <c:v>Gestión y Trámite</c:v>
                </c:pt>
                <c:pt idx="17">
                  <c:v>Organización</c:v>
                </c:pt>
                <c:pt idx="18">
                  <c:v>Planeación (Técnica)</c:v>
                </c:pt>
                <c:pt idx="19">
                  <c:v>Preservación a largo plazo</c:v>
                </c:pt>
                <c:pt idx="20">
                  <c:v>Producción</c:v>
                </c:pt>
                <c:pt idx="21">
                  <c:v>Transferencias</c:v>
                </c:pt>
                <c:pt idx="22">
                  <c:v>Valoración</c:v>
                </c:pt>
              </c:strCache>
            </c:strRef>
          </c:cat>
          <c:val>
            <c:numRef>
              <c:f>Resumen!$C$11:$C$33</c:f>
            </c:numRef>
          </c:val>
          <c:extLst>
            <c:ext xmlns:c16="http://schemas.microsoft.com/office/drawing/2014/chart" uri="{C3380CC4-5D6E-409C-BE32-E72D297353CC}">
              <c16:uniqueId val="{00000000-70BD-4BA3-ACEA-FE69429CFF78}"/>
            </c:ext>
          </c:extLst>
        </c:ser>
        <c:ser>
          <c:idx val="1"/>
          <c:order val="1"/>
          <c:tx>
            <c:strRef>
              <c:f>Resumen!$D$10</c:f>
              <c:strCache>
                <c:ptCount val="1"/>
                <c:pt idx="0">
                  <c:v>Nivel Basico</c:v>
                </c:pt>
              </c:strCache>
            </c:strRef>
          </c:tx>
          <c:spPr>
            <a:solidFill>
              <a:schemeClr val="accent2"/>
            </a:solidFill>
            <a:ln>
              <a:noFill/>
            </a:ln>
            <a:effectLst/>
            <a:sp3d/>
          </c:spPr>
          <c:invertIfNegative val="0"/>
          <c:cat>
            <c:strRef>
              <c:f>Resumen!$B$11:$B$33</c:f>
              <c:strCache>
                <c:ptCount val="23"/>
                <c:pt idx="0">
                  <c:v>Administración</c:v>
                </c:pt>
                <c:pt idx="1">
                  <c:v>Gestión en seguridad y salud ocupacional</c:v>
                </c:pt>
                <c:pt idx="2">
                  <c:v>Recursos físicos</c:v>
                </c:pt>
                <c:pt idx="3">
                  <c:v>Talento Humano</c:v>
                </c:pt>
                <c:pt idx="4">
                  <c:v>Gestión del Conocimiento</c:v>
                </c:pt>
                <c:pt idx="5">
                  <c:v>Participación Ciudadana</c:v>
                </c:pt>
                <c:pt idx="6">
                  <c:v>Patrimonio Documental</c:v>
                </c:pt>
                <c:pt idx="7">
                  <c:v>Protección del Ambiente</c:v>
                </c:pt>
                <c:pt idx="8">
                  <c:v>Articulación de la Gestión de Documentos Electrónicos</c:v>
                </c:pt>
                <c:pt idx="9">
                  <c:v>Interoperabilidad</c:v>
                </c:pt>
                <c:pt idx="10">
                  <c:v>Seguridad y Privacidad</c:v>
                </c:pt>
                <c:pt idx="11">
                  <c:v>Tecnologías para la Gestión de Documentos Electrónicos</c:v>
                </c:pt>
                <c:pt idx="12">
                  <c:v>Control, Evaluación y Seguimiento</c:v>
                </c:pt>
                <c:pt idx="13">
                  <c:v>Planeación de la Función Archivística</c:v>
                </c:pt>
                <c:pt idx="14">
                  <c:v>Planeación Estratégica</c:v>
                </c:pt>
                <c:pt idx="15">
                  <c:v>Disposición de documentos</c:v>
                </c:pt>
                <c:pt idx="16">
                  <c:v>Gestión y Trámite</c:v>
                </c:pt>
                <c:pt idx="17">
                  <c:v>Organización</c:v>
                </c:pt>
                <c:pt idx="18">
                  <c:v>Planeación (Técnica)</c:v>
                </c:pt>
                <c:pt idx="19">
                  <c:v>Preservación a largo plazo</c:v>
                </c:pt>
                <c:pt idx="20">
                  <c:v>Producción</c:v>
                </c:pt>
                <c:pt idx="21">
                  <c:v>Transferencias</c:v>
                </c:pt>
                <c:pt idx="22">
                  <c:v>Valoración</c:v>
                </c:pt>
              </c:strCache>
            </c:strRef>
          </c:cat>
          <c:val>
            <c:numRef>
              <c:f>Resumen!$D$11:$D$33</c:f>
              <c:numCache>
                <c:formatCode>0%</c:formatCode>
                <c:ptCount val="23"/>
                <c:pt idx="0">
                  <c:v>1</c:v>
                </c:pt>
                <c:pt idx="1">
                  <c:v>1</c:v>
                </c:pt>
                <c:pt idx="2">
                  <c:v>1</c:v>
                </c:pt>
                <c:pt idx="3">
                  <c:v>1</c:v>
                </c:pt>
                <c:pt idx="4">
                  <c:v>0</c:v>
                </c:pt>
                <c:pt idx="5">
                  <c:v>0.25</c:v>
                </c:pt>
                <c:pt idx="6">
                  <c:v>1</c:v>
                </c:pt>
                <c:pt idx="7">
                  <c:v>1</c:v>
                </c:pt>
                <c:pt idx="8">
                  <c:v>0.66666666666666663</c:v>
                </c:pt>
                <c:pt idx="9">
                  <c:v>1</c:v>
                </c:pt>
                <c:pt idx="10">
                  <c:v>1</c:v>
                </c:pt>
                <c:pt idx="11">
                  <c:v>0.7142857142857143</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1-70BD-4BA3-ACEA-FE69429CFF78}"/>
            </c:ext>
          </c:extLst>
        </c:ser>
        <c:ser>
          <c:idx val="2"/>
          <c:order val="2"/>
          <c:tx>
            <c:strRef>
              <c:f>Resumen!$E$10</c:f>
              <c:strCache>
                <c:ptCount val="1"/>
                <c:pt idx="0">
                  <c:v>Nivel Intermedio</c:v>
                </c:pt>
              </c:strCache>
            </c:strRef>
          </c:tx>
          <c:spPr>
            <a:solidFill>
              <a:schemeClr val="accent3"/>
            </a:solidFill>
            <a:ln>
              <a:noFill/>
            </a:ln>
            <a:effectLst/>
            <a:sp3d/>
          </c:spPr>
          <c:invertIfNegative val="0"/>
          <c:cat>
            <c:strRef>
              <c:f>Resumen!$B$11:$B$33</c:f>
              <c:strCache>
                <c:ptCount val="23"/>
                <c:pt idx="0">
                  <c:v>Administración</c:v>
                </c:pt>
                <c:pt idx="1">
                  <c:v>Gestión en seguridad y salud ocupacional</c:v>
                </c:pt>
                <c:pt idx="2">
                  <c:v>Recursos físicos</c:v>
                </c:pt>
                <c:pt idx="3">
                  <c:v>Talento Humano</c:v>
                </c:pt>
                <c:pt idx="4">
                  <c:v>Gestión del Conocimiento</c:v>
                </c:pt>
                <c:pt idx="5">
                  <c:v>Participación Ciudadana</c:v>
                </c:pt>
                <c:pt idx="6">
                  <c:v>Patrimonio Documental</c:v>
                </c:pt>
                <c:pt idx="7">
                  <c:v>Protección del Ambiente</c:v>
                </c:pt>
                <c:pt idx="8">
                  <c:v>Articulación de la Gestión de Documentos Electrónicos</c:v>
                </c:pt>
                <c:pt idx="9">
                  <c:v>Interoperabilidad</c:v>
                </c:pt>
                <c:pt idx="10">
                  <c:v>Seguridad y Privacidad</c:v>
                </c:pt>
                <c:pt idx="11">
                  <c:v>Tecnologías para la Gestión de Documentos Electrónicos</c:v>
                </c:pt>
                <c:pt idx="12">
                  <c:v>Control, Evaluación y Seguimiento</c:v>
                </c:pt>
                <c:pt idx="13">
                  <c:v>Planeación de la Función Archivística</c:v>
                </c:pt>
                <c:pt idx="14">
                  <c:v>Planeación Estratégica</c:v>
                </c:pt>
                <c:pt idx="15">
                  <c:v>Disposición de documentos</c:v>
                </c:pt>
                <c:pt idx="16">
                  <c:v>Gestión y Trámite</c:v>
                </c:pt>
                <c:pt idx="17">
                  <c:v>Organización</c:v>
                </c:pt>
                <c:pt idx="18">
                  <c:v>Planeación (Técnica)</c:v>
                </c:pt>
                <c:pt idx="19">
                  <c:v>Preservación a largo plazo</c:v>
                </c:pt>
                <c:pt idx="20">
                  <c:v>Producción</c:v>
                </c:pt>
                <c:pt idx="21">
                  <c:v>Transferencias</c:v>
                </c:pt>
                <c:pt idx="22">
                  <c:v>Valoración</c:v>
                </c:pt>
              </c:strCache>
            </c:strRef>
          </c:cat>
          <c:val>
            <c:numRef>
              <c:f>Resumen!$E$11:$E$33</c:f>
              <c:numCache>
                <c:formatCode>0%</c:formatCode>
                <c:ptCount val="23"/>
                <c:pt idx="0">
                  <c:v>1</c:v>
                </c:pt>
                <c:pt idx="1">
                  <c:v>1</c:v>
                </c:pt>
                <c:pt idx="2">
                  <c:v>1</c:v>
                </c:pt>
                <c:pt idx="3">
                  <c:v>1</c:v>
                </c:pt>
                <c:pt idx="4">
                  <c:v>0</c:v>
                </c:pt>
                <c:pt idx="5">
                  <c:v>0.25</c:v>
                </c:pt>
                <c:pt idx="6">
                  <c:v>1</c:v>
                </c:pt>
                <c:pt idx="7">
                  <c:v>1</c:v>
                </c:pt>
                <c:pt idx="8">
                  <c:v>0</c:v>
                </c:pt>
                <c:pt idx="9">
                  <c:v>0</c:v>
                </c:pt>
                <c:pt idx="10">
                  <c:v>0</c:v>
                </c:pt>
                <c:pt idx="11">
                  <c:v>0.42857142857142855</c:v>
                </c:pt>
                <c:pt idx="12">
                  <c:v>1</c:v>
                </c:pt>
                <c:pt idx="13">
                  <c:v>0.5714285714285714</c:v>
                </c:pt>
                <c:pt idx="14">
                  <c:v>1</c:v>
                </c:pt>
                <c:pt idx="15">
                  <c:v>0</c:v>
                </c:pt>
                <c:pt idx="16">
                  <c:v>1</c:v>
                </c:pt>
                <c:pt idx="17">
                  <c:v>1</c:v>
                </c:pt>
                <c:pt idx="18">
                  <c:v>0.6</c:v>
                </c:pt>
                <c:pt idx="19">
                  <c:v>0</c:v>
                </c:pt>
                <c:pt idx="20">
                  <c:v>1</c:v>
                </c:pt>
                <c:pt idx="21">
                  <c:v>0</c:v>
                </c:pt>
                <c:pt idx="22">
                  <c:v>1</c:v>
                </c:pt>
              </c:numCache>
            </c:numRef>
          </c:val>
          <c:extLst>
            <c:ext xmlns:c16="http://schemas.microsoft.com/office/drawing/2014/chart" uri="{C3380CC4-5D6E-409C-BE32-E72D297353CC}">
              <c16:uniqueId val="{00000002-70BD-4BA3-ACEA-FE69429CFF78}"/>
            </c:ext>
          </c:extLst>
        </c:ser>
        <c:ser>
          <c:idx val="3"/>
          <c:order val="3"/>
          <c:tx>
            <c:strRef>
              <c:f>Resumen!$F$10</c:f>
              <c:strCache>
                <c:ptCount val="1"/>
                <c:pt idx="0">
                  <c:v>Nivel Avanzado 1</c:v>
                </c:pt>
              </c:strCache>
            </c:strRef>
          </c:tx>
          <c:spPr>
            <a:solidFill>
              <a:schemeClr val="accent4"/>
            </a:solidFill>
            <a:ln>
              <a:noFill/>
            </a:ln>
            <a:effectLst/>
            <a:sp3d/>
          </c:spPr>
          <c:invertIfNegative val="0"/>
          <c:cat>
            <c:strRef>
              <c:f>Resumen!$B$11:$B$33</c:f>
              <c:strCache>
                <c:ptCount val="23"/>
                <c:pt idx="0">
                  <c:v>Administración</c:v>
                </c:pt>
                <c:pt idx="1">
                  <c:v>Gestión en seguridad y salud ocupacional</c:v>
                </c:pt>
                <c:pt idx="2">
                  <c:v>Recursos físicos</c:v>
                </c:pt>
                <c:pt idx="3">
                  <c:v>Talento Humano</c:v>
                </c:pt>
                <c:pt idx="4">
                  <c:v>Gestión del Conocimiento</c:v>
                </c:pt>
                <c:pt idx="5">
                  <c:v>Participación Ciudadana</c:v>
                </c:pt>
                <c:pt idx="6">
                  <c:v>Patrimonio Documental</c:v>
                </c:pt>
                <c:pt idx="7">
                  <c:v>Protección del Ambiente</c:v>
                </c:pt>
                <c:pt idx="8">
                  <c:v>Articulación de la Gestión de Documentos Electrónicos</c:v>
                </c:pt>
                <c:pt idx="9">
                  <c:v>Interoperabilidad</c:v>
                </c:pt>
                <c:pt idx="10">
                  <c:v>Seguridad y Privacidad</c:v>
                </c:pt>
                <c:pt idx="11">
                  <c:v>Tecnologías para la Gestión de Documentos Electrónicos</c:v>
                </c:pt>
                <c:pt idx="12">
                  <c:v>Control, Evaluación y Seguimiento</c:v>
                </c:pt>
                <c:pt idx="13">
                  <c:v>Planeación de la Función Archivística</c:v>
                </c:pt>
                <c:pt idx="14">
                  <c:v>Planeación Estratégica</c:v>
                </c:pt>
                <c:pt idx="15">
                  <c:v>Disposición de documentos</c:v>
                </c:pt>
                <c:pt idx="16">
                  <c:v>Gestión y Trámite</c:v>
                </c:pt>
                <c:pt idx="17">
                  <c:v>Organización</c:v>
                </c:pt>
                <c:pt idx="18">
                  <c:v>Planeación (Técnica)</c:v>
                </c:pt>
                <c:pt idx="19">
                  <c:v>Preservación a largo plazo</c:v>
                </c:pt>
                <c:pt idx="20">
                  <c:v>Producción</c:v>
                </c:pt>
                <c:pt idx="21">
                  <c:v>Transferencias</c:v>
                </c:pt>
                <c:pt idx="22">
                  <c:v>Valoración</c:v>
                </c:pt>
              </c:strCache>
            </c:strRef>
          </c:cat>
          <c:val>
            <c:numRef>
              <c:f>Resumen!$F$11:$F$33</c:f>
              <c:numCache>
                <c:formatCode>0%</c:formatCode>
                <c:ptCount val="23"/>
                <c:pt idx="0">
                  <c:v>1</c:v>
                </c:pt>
                <c:pt idx="1">
                  <c:v>0</c:v>
                </c:pt>
                <c:pt idx="2">
                  <c:v>1</c:v>
                </c:pt>
                <c:pt idx="3">
                  <c:v>0</c:v>
                </c:pt>
                <c:pt idx="4">
                  <c:v>0</c:v>
                </c:pt>
                <c:pt idx="5">
                  <c:v>0.25</c:v>
                </c:pt>
                <c:pt idx="6">
                  <c:v>0</c:v>
                </c:pt>
                <c:pt idx="7">
                  <c:v>0</c:v>
                </c:pt>
                <c:pt idx="8">
                  <c:v>0</c:v>
                </c:pt>
                <c:pt idx="9">
                  <c:v>0</c:v>
                </c:pt>
                <c:pt idx="10">
                  <c:v>0</c:v>
                </c:pt>
                <c:pt idx="11">
                  <c:v>0.14285714285714285</c:v>
                </c:pt>
                <c:pt idx="12">
                  <c:v>0.33333333333333331</c:v>
                </c:pt>
                <c:pt idx="13">
                  <c:v>0.42857142857142855</c:v>
                </c:pt>
                <c:pt idx="14">
                  <c:v>0.5</c:v>
                </c:pt>
                <c:pt idx="15">
                  <c:v>0</c:v>
                </c:pt>
                <c:pt idx="16">
                  <c:v>1</c:v>
                </c:pt>
                <c:pt idx="17">
                  <c:v>0</c:v>
                </c:pt>
                <c:pt idx="18">
                  <c:v>0.6</c:v>
                </c:pt>
                <c:pt idx="19">
                  <c:v>0</c:v>
                </c:pt>
                <c:pt idx="20">
                  <c:v>0.5</c:v>
                </c:pt>
                <c:pt idx="21">
                  <c:v>0</c:v>
                </c:pt>
                <c:pt idx="22">
                  <c:v>1</c:v>
                </c:pt>
              </c:numCache>
            </c:numRef>
          </c:val>
          <c:extLst>
            <c:ext xmlns:c16="http://schemas.microsoft.com/office/drawing/2014/chart" uri="{C3380CC4-5D6E-409C-BE32-E72D297353CC}">
              <c16:uniqueId val="{00000003-70BD-4BA3-ACEA-FE69429CFF78}"/>
            </c:ext>
          </c:extLst>
        </c:ser>
        <c:ser>
          <c:idx val="4"/>
          <c:order val="4"/>
          <c:tx>
            <c:strRef>
              <c:f>Resumen!$G$10</c:f>
              <c:strCache>
                <c:ptCount val="1"/>
                <c:pt idx="0">
                  <c:v>Nivel Avanzado 2</c:v>
                </c:pt>
              </c:strCache>
            </c:strRef>
          </c:tx>
          <c:spPr>
            <a:solidFill>
              <a:schemeClr val="accent5"/>
            </a:solidFill>
            <a:ln>
              <a:noFill/>
            </a:ln>
            <a:effectLst/>
            <a:sp3d/>
          </c:spPr>
          <c:invertIfNegative val="0"/>
          <c:cat>
            <c:strRef>
              <c:f>Resumen!$B$11:$B$33</c:f>
              <c:strCache>
                <c:ptCount val="23"/>
                <c:pt idx="0">
                  <c:v>Administración</c:v>
                </c:pt>
                <c:pt idx="1">
                  <c:v>Gestión en seguridad y salud ocupacional</c:v>
                </c:pt>
                <c:pt idx="2">
                  <c:v>Recursos físicos</c:v>
                </c:pt>
                <c:pt idx="3">
                  <c:v>Talento Humano</c:v>
                </c:pt>
                <c:pt idx="4">
                  <c:v>Gestión del Conocimiento</c:v>
                </c:pt>
                <c:pt idx="5">
                  <c:v>Participación Ciudadana</c:v>
                </c:pt>
                <c:pt idx="6">
                  <c:v>Patrimonio Documental</c:v>
                </c:pt>
                <c:pt idx="7">
                  <c:v>Protección del Ambiente</c:v>
                </c:pt>
                <c:pt idx="8">
                  <c:v>Articulación de la Gestión de Documentos Electrónicos</c:v>
                </c:pt>
                <c:pt idx="9">
                  <c:v>Interoperabilidad</c:v>
                </c:pt>
                <c:pt idx="10">
                  <c:v>Seguridad y Privacidad</c:v>
                </c:pt>
                <c:pt idx="11">
                  <c:v>Tecnologías para la Gestión de Documentos Electrónicos</c:v>
                </c:pt>
                <c:pt idx="12">
                  <c:v>Control, Evaluación y Seguimiento</c:v>
                </c:pt>
                <c:pt idx="13">
                  <c:v>Planeación de la Función Archivística</c:v>
                </c:pt>
                <c:pt idx="14">
                  <c:v>Planeación Estratégica</c:v>
                </c:pt>
                <c:pt idx="15">
                  <c:v>Disposición de documentos</c:v>
                </c:pt>
                <c:pt idx="16">
                  <c:v>Gestión y Trámite</c:v>
                </c:pt>
                <c:pt idx="17">
                  <c:v>Organización</c:v>
                </c:pt>
                <c:pt idx="18">
                  <c:v>Planeación (Técnica)</c:v>
                </c:pt>
                <c:pt idx="19">
                  <c:v>Preservación a largo plazo</c:v>
                </c:pt>
                <c:pt idx="20">
                  <c:v>Producción</c:v>
                </c:pt>
                <c:pt idx="21">
                  <c:v>Transferencias</c:v>
                </c:pt>
                <c:pt idx="22">
                  <c:v>Valoración</c:v>
                </c:pt>
              </c:strCache>
            </c:strRef>
          </c:cat>
          <c:val>
            <c:numRef>
              <c:f>Resumen!$G$11:$G$33</c:f>
              <c:numCache>
                <c:formatCode>0%</c:formatCode>
                <c:ptCount val="23"/>
                <c:pt idx="0">
                  <c:v>0</c:v>
                </c:pt>
                <c:pt idx="1">
                  <c:v>0</c:v>
                </c:pt>
                <c:pt idx="2">
                  <c:v>0</c:v>
                </c:pt>
                <c:pt idx="3">
                  <c:v>0</c:v>
                </c:pt>
                <c:pt idx="4">
                  <c:v>0</c:v>
                </c:pt>
                <c:pt idx="5">
                  <c:v>0.25</c:v>
                </c:pt>
                <c:pt idx="6">
                  <c:v>0</c:v>
                </c:pt>
                <c:pt idx="7">
                  <c:v>0</c:v>
                </c:pt>
                <c:pt idx="8">
                  <c:v>0</c:v>
                </c:pt>
                <c:pt idx="9">
                  <c:v>0</c:v>
                </c:pt>
                <c:pt idx="10">
                  <c:v>0</c:v>
                </c:pt>
                <c:pt idx="11">
                  <c:v>0</c:v>
                </c:pt>
                <c:pt idx="12">
                  <c:v>0.33333333333333331</c:v>
                </c:pt>
                <c:pt idx="13">
                  <c:v>0.42857142857142855</c:v>
                </c:pt>
                <c:pt idx="14">
                  <c:v>0</c:v>
                </c:pt>
                <c:pt idx="15">
                  <c:v>0</c:v>
                </c:pt>
                <c:pt idx="16">
                  <c:v>0</c:v>
                </c:pt>
                <c:pt idx="17">
                  <c:v>0</c:v>
                </c:pt>
                <c:pt idx="18">
                  <c:v>0.6</c:v>
                </c:pt>
                <c:pt idx="19">
                  <c:v>0</c:v>
                </c:pt>
                <c:pt idx="20">
                  <c:v>0</c:v>
                </c:pt>
                <c:pt idx="21">
                  <c:v>0</c:v>
                </c:pt>
                <c:pt idx="22">
                  <c:v>1</c:v>
                </c:pt>
              </c:numCache>
            </c:numRef>
          </c:val>
          <c:extLst>
            <c:ext xmlns:c16="http://schemas.microsoft.com/office/drawing/2014/chart" uri="{C3380CC4-5D6E-409C-BE32-E72D297353CC}">
              <c16:uniqueId val="{00000004-70BD-4BA3-ACEA-FE69429CFF78}"/>
            </c:ext>
          </c:extLst>
        </c:ser>
        <c:dLbls>
          <c:showLegendKey val="0"/>
          <c:showVal val="0"/>
          <c:showCatName val="0"/>
          <c:showSerName val="0"/>
          <c:showPercent val="0"/>
          <c:showBubbleSize val="0"/>
        </c:dLbls>
        <c:gapWidth val="150"/>
        <c:shape val="box"/>
        <c:axId val="532632223"/>
        <c:axId val="532632639"/>
        <c:axId val="0"/>
      </c:bar3DChart>
      <c:catAx>
        <c:axId val="53263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2632639"/>
        <c:crosses val="autoZero"/>
        <c:auto val="1"/>
        <c:lblAlgn val="ctr"/>
        <c:lblOffset val="100"/>
        <c:noMultiLvlLbl val="0"/>
      </c:catAx>
      <c:valAx>
        <c:axId val="532632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2632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628650</xdr:colOff>
      <xdr:row>1</xdr:row>
      <xdr:rowOff>47625</xdr:rowOff>
    </xdr:from>
    <xdr:to>
      <xdr:col>14</xdr:col>
      <xdr:colOff>628650</xdr:colOff>
      <xdr:row>12</xdr:row>
      <xdr:rowOff>38100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742949</xdr:colOff>
      <xdr:row>13</xdr:row>
      <xdr:rowOff>66674</xdr:rowOff>
    </xdr:from>
    <xdr:to>
      <xdr:col>18</xdr:col>
      <xdr:colOff>495300</xdr:colOff>
      <xdr:row>31</xdr:row>
      <xdr:rowOff>133350</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ca Milena Montoya Gallego" refreshedDate="44546.702723726848" createdVersion="6" refreshedVersion="6" minRefreshableVersion="3" recordCount="54" xr:uid="{00000000-000A-0000-FFFF-FFFF00000000}">
  <cacheSource type="worksheet">
    <worksheetSource ref="A2:K56" sheet="MGDA"/>
  </cacheSource>
  <cacheFields count="11">
    <cacheField name="COMPONENTE" numFmtId="0">
      <sharedItems count="5">
        <s v="Estratégico"/>
        <s v="Administración de Archivos"/>
        <s v="Procesos_x000a_de la Gestión Documental"/>
        <s v="Componente Tecnológico"/>
        <s v="Componente Cultural"/>
      </sharedItems>
    </cacheField>
    <cacheField name="SUBCOMPONENTE" numFmtId="0">
      <sharedItems count="23">
        <s v="Planeación de la Función Archivística"/>
        <s v="Planeación Estratégica"/>
        <s v="Control, Evaluación y Seguimiento"/>
        <s v="Administración"/>
        <s v="Recursos físicos"/>
        <s v="Talento Humano"/>
        <s v="Gestión en seguridad y salud ocupacional"/>
        <s v="Planeación (Técnica)"/>
        <s v="Producción"/>
        <s v="Gestión y Trámite"/>
        <s v="Organización"/>
        <s v="Transferencias"/>
        <s v="Disposición de documentos"/>
        <s v="Preservación a largo plazo"/>
        <s v="Valoración"/>
        <s v="Articulación de la Gestión de Documentos Electrónicos"/>
        <s v="Tecnologías para la Gestión de Documentos Electrónicos"/>
        <s v="Seguridad y Privacidad"/>
        <s v="Interoperabilidad"/>
        <s v="Gestión del Conocimiento"/>
        <s v="Patrimonio Documental"/>
        <s v="Participación Ciudadana"/>
        <s v="Protección del Ambiente"/>
      </sharedItems>
    </cacheField>
    <cacheField name="PRODUCTO" numFmtId="0">
      <sharedItems count="54">
        <s v="Diagnóstico de archivos"/>
        <s v="Política de Gestión Documental"/>
        <s v="Programa de Gestión Documental - PGD"/>
        <s v="Plan Institucional de Archivos - PINAR"/>
        <s v="Sistema Integrado de Conservación -SIC"/>
        <s v="Plan de análisis de procesos y procedimientos de la producción documental"/>
        <s v="Matriz de Riesgos en Gestión Documental"/>
        <s v="Articulación de la Gestión Documental con el Plan Estratégico Institucional"/>
        <s v=" Articulación de la Gestión Documental_x000a_con Políticas del Modelo Integrado de_x000a_Planeación y Gestión - MIPG"/>
        <s v="Indicadores de Gestión"/>
        <s v="Informes de Gestión"/>
        <s v="Programa de Auditoría y Control"/>
        <s v="Planeación de la_x000a_Administración_x000a_de Archivos"/>
        <s v="Infraestructura_x000a_Locativa"/>
        <s v="Gestión Humana"/>
        <s v="Capacitación en Gestión Documental"/>
        <s v="Aseguramiento_x000a_de las Condiciones_x000a_de Trabajo"/>
        <s v="Diseño y creación de documentos"/>
        <s v="Documentos Especiales"/>
        <s v="Cuadro de Clasificación Documental"/>
        <s v="Tablas de Retención Documental"/>
        <s v=" Tablas de Valoración Documental"/>
        <s v="Medios y Técnicas de Producción"/>
        <s v="Reprografía"/>
        <s v="Registro y Distribución de Documentos (trámite)"/>
        <s v="Descripción Documental"/>
        <s v="Plan de Transferencias Documentales"/>
        <s v="Eliminación de documentos"/>
        <s v="Plan de Conservación_x000a_Documental"/>
        <s v="Plan de preservación Digital"/>
        <s v="Valores Primarios y Secundarios"/>
        <s v="Gestión de documentos electrónicos en los procesos, procedimientos, trámites o servicios internos. "/>
        <s v="Gestión de documentos electrónicos en los canales virtuales de atención externos"/>
        <s v="Sistemas de información corporativos"/>
        <s v="Modelo de Requisitos para la gestión_x000a_de documentos electrónicos"/>
        <s v="Sistema de Gestión de documentos_x000a_electrónicos de archivo"/>
        <s v="Digitalización"/>
        <s v="Esquema de Metadatos"/>
        <s v="Sistema de Preservación Digital"/>
        <s v="Almacenamiento en la nube"/>
        <s v="Repositorios digitales"/>
        <s v="Articulación con Políticas de_x000a_Seguridad de Información"/>
        <s v="Copia de seguridad archivo digital."/>
        <s v="Político -Legal"/>
        <s v="Semántico"/>
        <s v="Técnico"/>
        <s v="Programa de Gestión_x000a_del Conocimiento"/>
        <s v="Memoria Institucional"/>
        <s v="Archivos Históricos"/>
        <s v="Redes Culturales"/>
        <s v="Rendición de Cuentas"/>
        <s v="Mecanismos de Difusión"/>
        <s v="Acceso y Consulta de_x000a_la Información"/>
        <s v="Plan Institucional de_x000a_Gestión Ambiental"/>
      </sharedItems>
    </cacheField>
    <cacheField name="ACTIVIDADES" numFmtId="0">
      <sharedItems longText="1"/>
    </cacheField>
    <cacheField name="LINEAMIENTOS" numFmtId="0">
      <sharedItems longText="1"/>
    </cacheField>
    <cacheField name="HERRAMIENTAS" numFmtId="0">
      <sharedItems containsBlank="1" longText="1"/>
    </cacheField>
    <cacheField name="INICIAL" numFmtId="0">
      <sharedItems count="1">
        <s v="X"/>
      </sharedItems>
    </cacheField>
    <cacheField name="BASICO" numFmtId="0">
      <sharedItems containsBlank="1" count="2">
        <s v="X"/>
        <m/>
      </sharedItems>
    </cacheField>
    <cacheField name="INTERMEDIO" numFmtId="0">
      <sharedItems containsBlank="1" count="2">
        <m/>
        <s v="X"/>
      </sharedItems>
    </cacheField>
    <cacheField name="AVANZADO 1" numFmtId="0">
      <sharedItems containsBlank="1" count="2">
        <m/>
        <s v="X"/>
      </sharedItems>
    </cacheField>
    <cacheField name="AVANZADO 2"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
  <r>
    <x v="0"/>
    <x v="0"/>
    <x v="0"/>
    <s v="• Elaboración de un plan de trabajo. - Sensibilización al equipo directivo. - Recolección y Sistematización de Información._x000a_• Análisis de la información. - Consolidación de resultados. - Elaboración de documento diagnóstico que debe contener:_x000a_» Introducción._x000a_» Objetivos._x000a_» Alcance Metodología._x000a_» Antecedentes históricos de la entidad._x000a_» Medición de los archivos y fechas extremas._x000a_» Sistemas de información Análisis de los ocho (8) procesos de la gestión documental._x000a_» Evaluación y análisis de aspectos de conservación._x000a_» Medición de condiciones ambientales._x000a_» Recomendaciones, plan de mejoramiento y ruta de acción."/>
    <s v="• Acuerdo 006 de 2014_x000a_• Decreto 1080 de 2015._x000a_Artículo 2.8.7.1.3. Literal a)"/>
    <s v="NTC 5722: 2012._x000a_(AGN- 2003, pág.83)"/>
    <x v="0"/>
    <x v="0"/>
    <x v="0"/>
    <x v="0"/>
    <m/>
  </r>
  <r>
    <x v="0"/>
    <x v="0"/>
    <x v="1"/>
    <s v="• Elaboración de la política de gestión documental teniendo en cuenta que el documento debe estar estructurado así:_x000a_» Marco conceptual claro para la gestión de la información física y electrónica de las entidades públicas._x000a_» Conjunto de estándares para la gestión de la información en cualquier soporte._x000a_» Metodología general para la creación, uso, mantenimiento, retención, acceso y preservación de la información, independiente de su soporte y medio de creación._x000a_» Programa de gestión de información y documentos que pueda ser aplicado en cada entidad._x000a_» La cooperación, articulación y coordinación permanente entre las áreas de tecnología, la oficina de archivo, las oficinas de planeación y los productores de la información._x000a_» Incorporar la Política de preservación digital."/>
    <s v="• Acuerdo 006 de 2014_x000a_Artículo 8._x000a_• Decreto 1080 de 2015_x000a_Artículo. 2.8.2.5.6."/>
    <s v="• NTC ISO- 30301"/>
    <x v="0"/>
    <x v="0"/>
    <x v="0"/>
    <x v="0"/>
    <m/>
  </r>
  <r>
    <x v="0"/>
    <x v="0"/>
    <x v="2"/>
    <s v="• Elaboración y contenido del PGD_x000a_» Aspectos Generales:_x000a_* Introducción_x000a_* Alcance_x000a_* Público al cual está dirigido_x000a_* Requerimientos para el desarrollo del PGD: normativos, económicos,_x000a_administrativos y de gestión del cambio._x000a_• Lineamientos para los Procesos de la Gestión Documental: Planeación, producción,_x000a_gestión y trámite, organización, transferencia, disposición de documentos, preservación a_x000a_largo plazo y valoración._x000a_• Fases de Implementación del PGD: fases de elaboración, fase de ejecución y puesta en_x000a_marcha, fase de seguimiento y fase de mejora._x000a_• La implementación y seguimiento del PGD debe establecerse a corto, mediano y largo_x000a_plazo, y está bajo la responsabilidad del área de archivo de la entidad en coordinación_x000a_con la oficina de control interno o quien haga sus veces._x000a_• Programas Específicos: se establecerán de acuerdo con las necesidades de la entidad,_x000a_se mencionan los siguientes:_x000a_» Programa de normalización de formas y formularios, electrónicos_x000a_» Programa de documentos vitales o esenciales_x000a_» Programa de gestión de documentos electrónicos_x000a_» Programa de archivos descentralizados_x000a_» Programa de reprografía_x000a_» Programa de documentos especiales_x000a_» Plan institucional de capacitación y,_x000a_» Programa de auditoría y control._x000a_• Armonización con los Planes y Sistemas de Gestión de la Entidad. Se articula con:_x000a_» Modelo Integrado de Planeación y Gestión_x000a_» Plan Estratégico Institucional_x000a_» Plan de Inversión_x000a_» Plan de Acción Anual_x000a_» Plan Institucional de Archivos de la Entidad – PINAR y_x000a_» Con los demás modelos y sistemas de la entidad._x000a_• Anexos:_x000a_» Diagnóstico de gestión documental_x000a_» Cronograma de implementación del PGD_x000a_» Mapa de procesos de la entidad_x000a_» Presupuesto anual para la implementación del PGD y,_x000a_» Referentes normativos."/>
    <s v="• Ley 594 de 2000_x000a_• Decreto1080 de 2015_x000a_Artículos:_x000a_2.8.2.1.16. Núm. 6 y 10_x000a_2.8.2.5.8._x000a_2.8.2.5.10. al 2.8.2.5.15._x000a_2.8.2.8.1._x000a_2.8.3.1.2._x000a_2.8.8.8.1. (literal e)._x000a_• Ley 1712 de 2014_x000a_Artículo 15."/>
    <s v="• AGN_x000a_Manual_x000a_Implementación de_x000a_un programa de_x000a_Gestión Documental._x000a_PGD. 2014. 59p."/>
    <x v="0"/>
    <x v="0"/>
    <x v="1"/>
    <x v="1"/>
    <s v="X"/>
  </r>
  <r>
    <x v="0"/>
    <x v="0"/>
    <x v="3"/>
    <s v="• Elaboración del PINAR teniendo en cuenta los siguientes aspectos:_x000a_» Identifique la situación actual de la gestión documental en la entidad._x000a_» Defina los aspectos críticos._x000a_» Priorice los aspectos críticos y ejes articuladores._x000a_» Formule la visión estratégica del PINAR._x000a_» Formule los objetivos._x000a_» Formule los planes y proyectos._x000a_» Construya una hoja de ruta._x000a_» Construya las herramientas de seguimiento y control._x000a_"/>
    <s v="• Decreto1080 de 2015_x000a_Artículos_x000a_2.8.2.1.16. Núm. 6 y 10_x000a_2.8.2.5.8._x000a_• Decreto 612 de 2018"/>
    <s v="• AGN_x000a_Manual Formulación_x000a_del Plan Institucional_x000a_de Archivos – PINAR._x000a_Bogotá: 2014. 44 p."/>
    <x v="0"/>
    <x v="0"/>
    <x v="1"/>
    <x v="1"/>
    <s v="X"/>
  </r>
  <r>
    <x v="0"/>
    <x v="0"/>
    <x v="4"/>
    <s v="• Formulación de los planes del sistema integrado de conservación – SIC. Deben_x000a_contener en su estructura los siguientes elementos mínimos:_x000a_» Introducción_x000a_» Objetivos_x000a_» Alcance_x000a_» Metodología: Actividades, Recursos_x000a_» Cronograma de actividades_x000a_» Presupuesto_x000a_» Gestión de riesgos del plan_x000a_» Anexos_x000a_• También se deberán contemplar los programas de conservación preventiva que_x000a_es el conjunto de procesos y procedimientos de conservación aplicables al Plan_x000a_de conservación documental y al Plan de preservación digital a largo plazo. Los_x000a_programas de conservación preventiva son los siguientes:_x000a_» Capacitación y sensibilización_x000a_» Inspección y mantenimiento de sistemas de almacenamiento e instalaciones_x000a_físicas_x000a_» Saneamiento ambiental: desinfección, desratización y desinsectación_x000a_» Monitoreo y control de condiciones ambientales_x000a_» Almacenamiento y re-almacenamiento_x000a_» Prevención de emergencias y atención de desastres"/>
    <s v="• Ley 594 de 2000_x000a_Artículos 46, 47 y 48._x000a_• Acuerdo 006 de 2014"/>
    <s v="• AGN._x000a_“Guía para la Elaboración e_x000a_Implementación del Sistema_x000a_Integrado de Conservación_x000a_– SIC, Componente Plan de_x000a_Conservación Documental” Bogotá_x000a_- marzo 2018. 77 p._x000a_• NTC – 5921 DE 2008_x000a_• GTC-ISO/TR 18492:2013._x000a_• AGN. Manual Implementación_x000a_de un programa de Gestión_x000a_Documental. PGD. 2014. 59p._x000a_• NTC-ISO/TR 17797:2016._x000a_• AGN. Fundamentos de_x000a_Preservación a Largo Plazo._x000a_Bogotá D.C.; 2018. 55 p._x000a_• NTC-ISO 18492"/>
    <x v="0"/>
    <x v="0"/>
    <x v="0"/>
    <x v="0"/>
    <m/>
  </r>
  <r>
    <x v="0"/>
    <x v="0"/>
    <x v="5"/>
    <s v="• La oficina de gestión documental o quien haga sus veces en las entidades propone a la alta dirección a través del comité interno integrado al Comité Institucional de Gestión y Desempeño, la elaboración de un plan de análisis de procesos y procedimientos para establecer la producción documental de la entidad._x000a_• Las decisiones y responsabilidades frente a la elaboración y puesta en marcha del plan quedarán consignadas el acta del comité"/>
    <s v="• Directiva Presidencial 04_x000a_de 2012"/>
    <s v="• ISO 9001 de 2015"/>
    <x v="0"/>
    <x v="0"/>
    <x v="1"/>
    <x v="1"/>
    <s v="X"/>
  </r>
  <r>
    <x v="0"/>
    <x v="0"/>
    <x v="6"/>
    <s v="• Elaborar la matriz de riesgos de gestión documental para ser presentada a la oficina responsable de esta actividad con el fin de que se articule a la matriz de riesgos de la entidad._x000a_• Incluir dentro de la identificación, análisis y evaluación de riesgos el impacto que genera la fuga de información, perdida de documentos electrónicos o en los diferentes sistemas de información de la entidad."/>
    <s v="• Decreto 1081 de 2015_x000a_Artículo 2.1.4.1 y_x000a_subsiguientes"/>
    <s v="• Departamento Administrativo_x000a_de la Presidencia. Estrategias para la construcción del Plan Anticorrupción y de Atención_x000a_al Ciudadano. Bogotá: 2012._x000a_• Departamento Administrativo_x000a_de la Función Pública. Guía_x000a_para la Administración del_x000a_Riesgo. 2015."/>
    <x v="0"/>
    <x v="0"/>
    <x v="1"/>
    <x v="0"/>
    <m/>
  </r>
  <r>
    <x v="0"/>
    <x v="1"/>
    <x v="7"/>
    <s v="• Presentación y aprobación del PINAR y PGD por parte del comité interno de archivo integrado al Comité Institucional de Gestión y Desempeño._x000a_• Luego de su aprobación, deberán ser presentados a la oficina de planeación o quien haga sus veces, para articularlo con el Plan Estratégico la entidad y el plan de acción._x000a_• Integrar la gestión documental al Plan estratégico de tecnologías de la información – PETI."/>
    <s v="• Decreto 1499 de 2017"/>
    <s v="• AGN._x000a_Gestión Documental &amp; Gobierno_x000a_Electrónico"/>
    <x v="0"/>
    <x v="0"/>
    <x v="1"/>
    <x v="1"/>
    <m/>
  </r>
  <r>
    <x v="0"/>
    <x v="1"/>
    <x v="8"/>
    <s v="• Definición de lineamientos por parte de la alta dirección con el fin de_x000a_orientar la ejecución de las actividades de la gestión documental y, su_x000a_articulación con otras políticas y dimensiones del modelo."/>
    <s v="• Decreto 270 de 2017_x000a_• Decreto 1499 de 2017 "/>
    <m/>
    <x v="0"/>
    <x v="0"/>
    <x v="1"/>
    <x v="0"/>
    <m/>
  </r>
  <r>
    <x v="0"/>
    <x v="2"/>
    <x v="9"/>
    <s v="• Elaboración de los indicadores de gestión articulados con la oficina de_x000a_Planeación de la entidad o quien haga sus veces, que permitan medir,_x000a_analizar, evaluar y hacer seguimiento a la gestión documental, frente a_x000a_los planes, proyectos y programas establecidos en el Plan Institucional de Archivo - PINAR y Programa de Gestión Documental - PGD."/>
    <s v="• Función Pública_x000a_“Guía para la construcción_x000a_y análisis de indicadores de gestión” (2018)"/>
    <m/>
    <x v="0"/>
    <x v="0"/>
    <x v="1"/>
    <x v="1"/>
    <s v="X"/>
  </r>
  <r>
    <x v="0"/>
    <x v="2"/>
    <x v="10"/>
    <s v="• El área de gestión documental o quien haga sus veces elabora los_x000a_Informes de gestión, y reporta los resultados intermedios del grado de_x000a_eficiencia, eficacia y economía alcanzados frente a los objetivos, proyectos_x000a_y metas programadas."/>
    <s v="Ley 87 de 1993_x000a_• Decreto Reglamentario 1826 de 1994_x000a_• Decreto Reglamentario 1537 de 2001_x000a_• Ley 1474 de 2011"/>
    <m/>
    <x v="0"/>
    <x v="0"/>
    <x v="1"/>
    <x v="0"/>
    <m/>
  </r>
  <r>
    <x v="0"/>
    <x v="2"/>
    <x v="11"/>
    <s v="• El área de gestión documental o quien haga sus veces coordinarán con la oficina de control interno, las actividades para llevar a cabo los procesos de auditoria a la función archivística y gestión documental._x000a_• Verificación al Plan de auditoría y control de la entidad para que se incluya la gestión documental en las actividades de auditoría interna."/>
    <s v="• Ley 87 de 1993_x000a_• Decreto Reglamentario 1826 de 1994_x000a_• Decreto Reglamentario 1537 de 2001_x000a_• Ley 1474 de 2011"/>
    <s v="• NTC 30301_x000a_• Función Pública: “Guía de auditoría para entidades públicas” (2018)"/>
    <x v="0"/>
    <x v="0"/>
    <x v="1"/>
    <x v="0"/>
    <m/>
  </r>
  <r>
    <x v="1"/>
    <x v="3"/>
    <x v="12"/>
    <s v="• Elaboración de estrategias por parte del área de gestión documental_x000a_o quien haga sus veces, para garantizar la administración de archivos_x000a_teniendo en cuenta las siguientes actividades:_x000a_» Planeación de la función archivística en articulación con la política_x000a_de gestión documental, PINAR y PGD._x000a_» Identificación de recursos._x000a_» Conformación de los archivos en la entidad._x000a_» Definición de roles y responsabilidad frente a la administración de_x000a_archivos y función archivística."/>
    <s v="• Ley 594 de 2000_x000a_Artículo 2.8.2.1.17_x000a_• Ley 909 de 2004_x000a_Artículo 15, numeral 2, literales a) y b)_x000a_Artículo 17, numeral 1_x000a_• Decreto 1080 2015_x000a_Artículo 2.8.2.5.8._x000a_• Decreto 612 de 2018"/>
    <s v="• ISO 10006:2003(es)_x000a_• ISO 21500:2012(es)"/>
    <x v="0"/>
    <x v="0"/>
    <x v="1"/>
    <x v="1"/>
    <m/>
  </r>
  <r>
    <x v="1"/>
    <x v="4"/>
    <x v="13"/>
    <s v="• Se elabora el proyecto de adecuación de instalaciones propias o externas que_x000a_contenga aspectos como:_x000a_» Condiciones de edificación, almacenamiento, medio ambiental, de seguridad y de mantenimiento que garanticen la adecuada conservación de los acervos documentales._x000a_» Características de terreno sin riesgos de humedad subterránea o problemas de inundación y que ofrezca estabilidad._x000a_» Deben estar situados lejos de industrias contaminantes posible peligro por atentados u objetivos bélicos._x000a_» Prever el espacio suficiente para albergar la documentación acumulada y su natural incremento._x000a_» Elaboración una matriz de riesgos de conservación y preservación_x000a_documentales."/>
    <s v="• Ley 594 de 2000_x000a_Artículo 13_x000a_• Acuerdo 049 de 2000_x000a_• Acuerdo 050 de 2000_x000a_• Acuerdo 08 de 2014_x000a_• Decreto 1080 de 2015_x000a_Título II. Capítulo V"/>
    <s v="• BS 5454: 2000_x000a_• Norma ISO 11799: 2015_x000a_• Norma EN 1689: 2018_x000a_• NTC 11779: 2018 "/>
    <x v="0"/>
    <x v="0"/>
    <x v="1"/>
    <x v="1"/>
    <m/>
  </r>
  <r>
    <x v="1"/>
    <x v="5"/>
    <x v="14"/>
    <s v="• Definición de perfiles por parte del área de talento humano de personal idóneo para el área de gestión documental o quien haga sus veces, que garantice el adecuado manejo y administración del acervo documental de acuerdo con la normatividad vigente, establecida por la función pública."/>
    <s v="• Acuerdo 042 de 2000_x000a_• Ley 594 de 2000_x000a_• Ley 734 de 2002_x000a_• Ley 109 de 2010_x000a_• Ley 1437 de 2011_x000a_• Resolución 629 de 2018"/>
    <s v="• ISO 9001: 2015_x000a_• ISO 30408: 2016_x000a_• ISO 30409:2018_x000a_• ISO 30414: 2018"/>
    <x v="0"/>
    <x v="0"/>
    <x v="1"/>
    <x v="0"/>
    <m/>
  </r>
  <r>
    <x v="1"/>
    <x v="5"/>
    <x v="15"/>
    <s v="• Articulación con el plan institucional de capacitación, en donde se incluyan los temas relacionados con la gestión documental. El responsable de la gestión documental la propuesta de capacitación a desarrollar durante la vigencia y sus diferentes modalidades._x000a_» Articulación con los procesos de inducción y reinducción referentes a las herramientas con las que cuenta la entidad para el desarrollo de la función archivística._x000a_» Promoción permanente de los procesos de capacitación por parte de la alta dirección._x000a_» Desarrollo del programa de capacitación de conservación preventiva_x000a_descrito en el sistema integrado de conservación en articulación con el Plan Institucional de capacitación."/>
    <s v="• Decreto Ley 1567 de 1998_x000a_• Decreto 1083 de 2015_x000a_Artículos 2.2.4.6 y 2.2.4.7_x000a_• Decreto 612 de 2018"/>
    <s v="• Departamento_x000a_Administrativo de la Función Pública (DAFP). Guía Metodológica para la implementación del Plan Nacional de Formación y Capacitación (PNFC): Profesioalización y_x000a_Desarrollo de los Servidores Públicos. Diciembre de_x000a_2017."/>
    <x v="0"/>
    <x v="0"/>
    <x v="1"/>
    <x v="0"/>
    <m/>
  </r>
  <r>
    <x v="1"/>
    <x v="6"/>
    <x v="16"/>
    <s v="• Se desarrollan los protocolos de seguridad en el trabajo dispuestos para el área de archivo o gestión documental de la entidad._x000a_• Se articula con el área responsable la promoción de seguridad en el trabajo relacionados con el que hacer archivístico._x000a_• Se involucra a la administradora de riesgos laborales con el fin de visibilizar las condiciones actuales y desarrollar planes de cambio de ser necesario._x000a_• Articulación con el sistema integrado de conservación."/>
    <s v="• Ley 100 de 1993_x000a_• Ley 1562 de 2012_x000a_• Decreto 1072 de 2015"/>
    <s v="ISO 45001:2018"/>
    <x v="0"/>
    <x v="0"/>
    <x v="1"/>
    <x v="0"/>
    <m/>
  </r>
  <r>
    <x v="2"/>
    <x v="7"/>
    <x v="17"/>
    <s v="• Elaboración de lineamientos para la creación y estandarización_x000a_de los documentos._x000a_• Articulación con el área de planeación o quien haga sus veces._x000a_• Creación de formatos-documentos de acuerdo con las_x000a_necesidades del procedimiento._x000a_• Definir los formatos electrónicos de los documentos que_x000a_se reciben y/o producen en la entidad de acuerdo con las_x000a_necesidades y requisitos del SGDA y la preservación digital a_x000a_largo plazo._x000a_• Identificación de descriptores, Metadatos, firmas manuscritas y_x000a_firmas electrónicas._x000a_• Elaboración de los flujos documentales que refieren el proceso_x000a_• Diseño de formatos que garanticen la conservación,_x000a_preservación y consulta de documentos e información._x000a_• Identificación de la reserva del documento._x000a_• Articulación con los instrumentos de información._x000a_• Articulación con los instrumentos Archivísticos._x000a_• Análisis de automatización de procesos (SGDEA)."/>
    <s v="• Ley 1437 de 2011_x000a_• Ley 1712 de 2014_x000a_Título I, Artículo 3_x000a_• Decreto 1080 de 2015_x000a_Artículo 2.8.2.5.7_x000a_Artículo 2.8.2.5.9_x000a_• Decreto 1499 de 2017"/>
    <s v="• Modelo de requisitos_x000a_para un SGDEA_x000a_• Guía Técnica Gestión_x000a_de documentos_x000a_y expedientes_x000a_electrónicos_x000a_• NTC 4436:1998_x000a_• NTC 5397:2005_x000a_• NTC GP 1000:2009_x000a_• NTC-ISO 15489-_x000a_1:2010_x000a_• NTC-ISO 30300"/>
    <x v="0"/>
    <x v="0"/>
    <x v="0"/>
    <x v="0"/>
    <m/>
  </r>
  <r>
    <x v="2"/>
    <x v="7"/>
    <x v="18"/>
    <s v="• Elaboración de un protocolo para el manejo y administración de documentos en soportes especiales_x000a_• Tener en cuenta para los documentos especiales lo siguiente:_x000a_» Realizar procesos de referencia cruzada mantener el vínculo archivístico en los expedientes a los que hace parte._x000a_» Espacios adecuados para su conservación, consulta y que sirvan como_x000a_soporte probatorio » Contar con los mecanismos que permitan la recuperación de la información._x000a_» Realizar procesos migratorios a nuevas tecnologías._x000a_» Garantizar su disposición final de acuerdo con lo establecido en los_x000a_instrumentos archivísticos."/>
    <s v="• Ley 594 de 2000_x000a_Artículo 3_x000a_• Decreto 1080 de 2015"/>
    <s v="• ISAD G, ISBD(CM)_x000a_• ACR2_x000a_• MARC 21_x000a_• ISO 15511_x000a_• ISAAR CPF_x000a_• ISO 3166 – AGN - Hacia un diccionario_x000a_de terminología archivística. 1997._x000a_140p._x000a_• Reglas de Catalogación_x000a_Angloamericanas._x000a_• RCAA. 2ed. Revisada.2003."/>
    <x v="0"/>
    <x v="0"/>
    <x v="0"/>
    <x v="0"/>
    <m/>
  </r>
  <r>
    <x v="2"/>
    <x v="7"/>
    <x v="19"/>
    <s v="• Seguir los requisitos descritos en la normatividad para la elaboración de las TRD o TVD donde el cuadro de clasificación sea la representación_x000a_gráfica de forma unificada, debidamente codificadas y jerarquizadas, las agrupaciones documentales en las cuales se subdivide el fondo, es decir, subfondos (de ser el caso), secciones, subsecciones, series, subseries o asuntos teniendo en cuenta:_x000a_» Estructura orgánica por dependencias_x000a_» Funciones por Dependencias"/>
    <s v="• Ley 594 de 2000_x000a_Artículo 24_x000a_• Acuerdo 027 de 2006_x000a_• Ley 1712 de 2014_x000a_Artículo 13_x000a_• Decreto 1080 de 2015_x000a_Artículo 2.8.2.5.8_x000a_• Acuerdo 004 de 2019_x000a_Artículo 2"/>
    <s v="• Mini Manual TRD_x000a_• AGN. Manual de archivística primera fase_x000a_• Guía para la implementación de un_x000a_Programa de Gestión Documental. -_x000a_Bogotá: 2006. 186 p_x000a_• AGN. Manual Implementación de un_x000a_programa de Gestión Documental. PGD._x000a_2014. 59p_x000a_• AGN. Cartilla de clasificación_x000a_• documental. Bogotá: 2001. 28p."/>
    <x v="0"/>
    <x v="0"/>
    <x v="1"/>
    <x v="1"/>
    <s v="X"/>
  </r>
  <r>
    <x v="2"/>
    <x v="7"/>
    <x v="20"/>
    <s v="• Para la elaboración de las TRD se deben seguir las etapas descritas en la Normatividad las cuales son:_x000a_» Compilación de Información Institucional._x000a_» Análisis e interpretación de la información institucional_x000a_» Valoración documental._x000a_» Elaboración de la Tabla de Retención Documental – TRD._x000a_» Consultar el Banco Terminológico de Series y Subseries._x000a_» Presentación de las Tablas de Retención Documental – TRD para_x000a_evaluación técnica y convalidación."/>
    <s v="• Ley 594 de 2000_x000a_• Acuerdo 027 de 2006_x000a_• Ley 1712 de 2014_x000a_• Decreto 1080 de 2015_x000a_• Acuerdo 004 de 2019"/>
    <s v="• Mini Manual TRD_x000a_• Banco Terminológico de series"/>
    <x v="0"/>
    <x v="0"/>
    <x v="1"/>
    <x v="1"/>
    <s v="X"/>
  </r>
  <r>
    <x v="2"/>
    <x v="7"/>
    <x v="21"/>
    <s v="• La primera actividad que debe realizar la entidad es identificar si_x000a_existen fondos acumulados en su entidad y de haber se deben cumplir las siguientes etapas:_x000a_» Etapa 1 Compilación de información institucional._x000a_» Etapa 2 Diagnóstico._x000a_» Etapa 3 Elaboración y ejecución del plan de trabajo archivístico integral._x000a_» Etapa 4 Valoración."/>
    <s v="• Ley 594 de 2000_x000a_• Acuerdo 02 de 2004_x000a_• Decreto 1080 de 2015_x000a_• Acuerdo 04 de 2019"/>
    <s v="• Manual de organización_x000a_Fondos Acumulados"/>
    <x v="0"/>
    <x v="0"/>
    <x v="1"/>
    <x v="1"/>
    <s v="X"/>
  </r>
  <r>
    <x v="2"/>
    <x v="8"/>
    <x v="22"/>
    <s v="• Desarrollar un protocolo de Diplomática que garantice la identificación de las características internas y externas del documento._x000a_• Tener en cuenta imagen institucional, sellos, logos, colores entre otros._x000a_• Identificar lo más adecuado para la producción de los documentos teniendo en cuenta gramajes del papel, tipo de tintas, firmas responsables para garantizar su conservación o un software que permitan la preservación del documento y su información en el tiempo."/>
    <s v="• Ley 527 de 1999_x000a_• Ley 594 de 2000_x000a_• Ley 1437 de 2011_x000a_• Decreto Ley 019 de 2012_x000a_• Ley 1712 de 2014_x000a_• Decreto 1080 de 2015"/>
    <s v="• Manual Implementación de un programa de Gestión Documental.PGD_x000a_• NTC 4436 de 1998"/>
    <x v="0"/>
    <x v="0"/>
    <x v="1"/>
    <x v="0"/>
    <m/>
  </r>
  <r>
    <x v="2"/>
    <x v="8"/>
    <x v="23"/>
    <s v="• Desarrollar el programa de reprografía acorde con las necesidades de la entidad que garantice la permanencia de la información a lo largo del tiempo._x000a_• Integrar en este programa las condiciones de digitalización de acuerdo con la finalidad de esta._x000a_• Identificar la herramienta tecnológica acorde con los lineamientos_x000a_establecidos en la normatividad vigente._x000a_• El comité de gestión y desempeño debe aprobar el proyecto y la_x000a_adquisición de la herramienta tecnológica._x000a_• Establecer medidas de control que permitan garantizar una captura_x000a_fehaciente del documento._x000a_• Establezca los procesos de preservación más adecuados para garantizar su recuperación a lo largo del tiempo."/>
    <s v="• Decreto 2527 de 1950_x000a_• Decreto 3354 de 1954_x000a_• Ley 527 de 1999_x000a_• Ley 594 de 2000_x000a_• Acuerdo 027 de 2006_x000a_• COINFO-Circular 4 de 2010_x000a_• Circular externa 005 de 2012_x000a_• Directiva Presidencial No. 04 de 2012_x000a_• Acuerdo 002 de 2014_x000a_• Decreto 1080 de 2015_x000a_• Acuerdo 003 de 2015_x000a_• Circular 002 de 2012"/>
    <s v="• Requisitos mínimos de_x000a_digitalización_x000a_• Microfilmación uso actual y futuro_x000a_• Manual fundamentos de_x000a_preservación a largo plazo_x000a_• Guía de digitalización a partir de_x000a_soportes de microfilmación_x000a_• NTC 5238:2004_x000a_• NTC 4080:2005_x000a_• NTC 3723: 2009_x000a_• NTC-ISO 15489-1: 2010._x000a_• GTC-ISO/TR 15489-2:2012._x000a_• NTC 5985:2013"/>
    <x v="0"/>
    <x v="0"/>
    <x v="1"/>
    <x v="1"/>
    <m/>
  </r>
  <r>
    <x v="2"/>
    <x v="9"/>
    <x v="24"/>
    <s v="• Elaborar el procedimiento para el registro, distribución y control de las comunicaciones_x000a_oficiales enviadas y recibidas._x000a_• Garantizar el no repudio de las comunicaciones enviadas en soporte físico o electrónico a través de canales propios o tercerizados._x000a_• Elaborar planillas de control de todas las comunicaciones o la utilización de una herramienta tecnológica que controle todo el ciclo documental._x000a_• Establecer una oficina con un equipo responsable de controlar todos los canales autorizados por la entidad para el ingreso y envío de las comunicaciones oficiales._x000a_• Verificar el uso de los formatos y las firmas autorizados para generación y envío de comunicaciones internas y externas._x000a_• Realizar seguimiento de manera manual o automática mediante alertas a todos los responsables del trámite con el fin de dar respuesta dentro de los tiempos establecidos en la Normatividad."/>
    <s v="• Acuerdo 060 de 2001_x000a_• Ley 962 de 2005_x000a_• Ley 1755 de 2015_x000a_• Decreto 1080 de 2015"/>
    <s v="• AGN. Manual de archivística_x000a_primera fase. Guía para la_x000a_implementación de un Programa_x000a_de Gestión Documental. Bogotá:_x000a_2006.186 p._x000a_• AGN. Manual Implementación_x000a_de un programa de Gestión_x000a_Documental. PGD. 2014. 59p._x000a_• NTC-ISO/TR 18128:2016."/>
    <x v="0"/>
    <x v="0"/>
    <x v="1"/>
    <x v="1"/>
    <m/>
  </r>
  <r>
    <x v="2"/>
    <x v="10"/>
    <x v="25"/>
    <s v="• Elaborar el procedimiento de requisitos de descripción y recuperación documental que contenga como mínimo:_x000a_» Los Instrumentos de descripción como guías, censos, índices en el_x000a_archivo central._x000a_» Metadatos de descripción en el uso de herramientas tecnológicas y_x000a_desarrollo del documento electrónico."/>
    <s v="• Acuerdo 042 de 2002_x000a_• Acuerdo 05 de 2013_x000a_• Decreto 1080 de 2015"/>
    <s v="• ISAD G_x000a_• ISBD(CM)_x000a_• ACR2_x000a_• MARC 21_x000a_• ISO 15511_x000a_• ISAR CPF_x000a_• ISO 3166_x000a_• NTC-ISO 15489-1:2010_x000a_• NTC 4095:2013_x000a_• NTC 6052: 2013"/>
    <x v="0"/>
    <x v="0"/>
    <x v="1"/>
    <x v="0"/>
    <m/>
  </r>
  <r>
    <x v="2"/>
    <x v="11"/>
    <x v="26"/>
    <s v="• Se elabora el cronograma de transferencias primarias y secundarias_x000a_teniendo en cuenta los tiempos establecidos en el instrumento_x000a_archivístico._x000a_• Desarrollar un proyecto para la recepción de documentos históricos_x000a_tanto físicos como electrónicos y articularlo con el sistema integrado_x000a_de conservación._x000a_• Desarrollar un proyecto para la transferencia de documentos físicos o_x000a_electrónicos con carácter reservado (archivo central)_x000a_• Desarrollar un proyecto de adecuación de espacios teniendo en_x000a_cuenta la producción y los soportes documentales a transferir._x000a_• Desarrollar un proyecto de transferencia de documentos en cualquier_x000a_soporte de valor histórico, cultural o científico de la entidad al archivo_x000a_histórico de su jurisdicción.V"/>
    <s v="• Ley 594 de 2000_x000a_• Decreto 1080 de 2015_x000a_• Acuerdo 004 de 2019"/>
    <s v="• AGN. Manual Implementación de un programa de Gestión Documental._x000a_PGD. 2014_x000a_• NTC-ISO 13008_x000a_• NTC-ISO 14721"/>
    <x v="0"/>
    <x v="0"/>
    <x v="0"/>
    <x v="0"/>
    <m/>
  </r>
  <r>
    <x v="2"/>
    <x v="12"/>
    <x v="27"/>
    <s v="• Desarrollar el procedimiento de eliminación documental_x000a_• Clasificación de la documentación de acuerdo con la reserva._x000a_• Establecer el mecanismo por el cual se va a realizar la eliminación del soporte físico y electrónico (eliminación segura de documentos electrónicos) y los protocolos de verificación._x000a_• Elaboración, verificación, publicación y aprobación de los inventarios documentales y el acta de eliminación documental_x000a_• Verificación de la normatividad vigente que sustente el proceso de eliminación."/>
    <s v="• Ley 594 de 2000_x000a_• Decreto 1080 de 2015_x000a_• Circular 001 de 2017_x000a_• Acuerdo 04 de 2019"/>
    <s v="• UNE – EN_x000a_15713:2010_x000a_• Norma DIN_x000a_32757:19951,_x000a_66399"/>
    <x v="0"/>
    <x v="0"/>
    <x v="0"/>
    <x v="0"/>
    <m/>
  </r>
  <r>
    <x v="2"/>
    <x v="13"/>
    <x v="28"/>
    <s v="• Se elabora el plan de conservación documental que contenga lo siguiente:_x000a_» Introducción_x000a_» Objetivos_x000a_» Alcance_x000a_» Metodología_x000a_• Actividades para la ejecución del plan, de acuerdo con los programas de conservación preventiva del SIC._x000a_• Actividades específicas para cada uno de los planes._x000a_• Recursos: humanos, técnicos, logísticos y financieros._x000a_• Responsables._x000a_» Tiempo de ejecución- Cronograma de actividades._x000a_» Presupuesto._x000a_» Gestión de riesgos del plan_x000a_» Anexos."/>
    <s v="• Ley 594 de 2000_x000a_• Acuerdo 049 de 2000_x000a_• Acuerdo 050 de 2000_x000a_• Acuerdo 06 de 2014"/>
    <s v="• Pautas para la_x000a_elaboración de un_x000a_diagnóstico integral_x000a_de archivos_x000a_• NTC 5921 2012_x000a_• NTC-ISO 18492 "/>
    <x v="0"/>
    <x v="0"/>
    <x v="0"/>
    <x v="0"/>
    <m/>
  </r>
  <r>
    <x v="2"/>
    <x v="13"/>
    <x v="29"/>
    <s v="• 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_x000a_•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
    <s v="• Ley 594 de 2000_x000a_• Acuerdo 006 de 2014_x000a_• Decreto 1080 de 2015"/>
    <s v="• AGN. Fundamentos de_x000a_preservación digital a largo plazo_x000a_• GTC ISO TR 15801_x000a_• NTC-ISO 14721:2018_x000a_• NTC-ISO 13008_x000a_• NTC-ISO 18492_x000a_• NTC-ISO-TR 17797_x000a_• NTC-ISO 17068_x000a_• NTC ISO 14641-1"/>
    <x v="0"/>
    <x v="0"/>
    <x v="0"/>
    <x v="0"/>
    <m/>
  </r>
  <r>
    <x v="2"/>
    <x v="14"/>
    <x v="30"/>
    <s v="• Elaborar el procedimiento de valoración Documental en producido en cualquier soporte en la entidad que contemple la valoración primaria y secundaria._x000a_• Definir el equipo de trabajo que participa en el proceso de valoración desde el proceso de planeación y producción que tenga en cuenta los valores administrativos, fiscales, contables, probatorios, jurídicos._x000a_• Establecer el procedimiento que identifique y elabore el programa de documentos vitales y esenciales para la entidad."/>
    <s v="• Ley 594 de 2000_x000a_• Acuerdo 027 de 2006_x000a_• Decreto 1080 de 2015_x000a_• Acuerdo 004 de 2019"/>
    <s v="• UNE – EN_x000a_15713:2010_x000a_• Norma DIN_x000a_32757:19951,_x000a_66399"/>
    <x v="0"/>
    <x v="0"/>
    <x v="1"/>
    <x v="1"/>
    <s v="X"/>
  </r>
  <r>
    <x v="3"/>
    <x v="15"/>
    <x v="31"/>
    <s v="• Identificación de los documentos electrónicos (internos y externos) que hacen parte_x000a_del flujo documental._x000a_• Definición de elementos básicos de los documentos electrónicos (tipo de_x000a_documentos, formatos electrónicos)_x000a_• Se involucran los siguientes aspectos:_x000a_» Los documentos electrónicos cuentan con esquemas de validación y metadatos_x000a_» Los documentos electrónicos hacen parte de un expediente electrónico_x000a_» Los expedientes electrónicos cuentan con el índice electrónicos y metadatos_x000a_• Definición del diagrama de Modelado de la actividad, la acción, los participantes y_x000a_el orden temporal del ciclo de vida de los documentos electrónicos, desde que un_x000a_documento se crea, se tramita, hasta su disposición final bien sea que se conserve o_x000a_se destruya._x000a_• Definición de fichas de procesos y sus flujos documentales electrónicos asociados_x000a_para lo cual se debe:_x000a_» Analizar las actividades desempeñadas en la entidad y su reflejo en los_x000a_documentos electrónicos que se producen o reciben._x000a_» Analizar los tipos de documentos y formatos electrónicos que se gestionen en_x000a_las diversas actividades._x000a_» Analizar el flujo que llevan los documentos electrónicos a través de las áreas de_x000a_la entidad, prestando especial atención a los momentos en que se transfiere la_x000a_responsabilidad sobre dichos documentos._x000a_» Recopilar toda la información obtenida en un manual de procedimientos o_x000a_actividades."/>
    <s v="• Decreto 1080 de 2015."/>
    <s v="• AGN. Guía de_x000a_Implementación de un_x000a_Sistema de Gestión de_x000a_Documentos Electrónicos de_x000a_Archivo SGDEA._x000a_• AGN. Guía Técnica para la_x000a_Gestión de Documentos y_x000a_Expedientes Electrónicos."/>
    <x v="0"/>
    <x v="0"/>
    <x v="0"/>
    <x v="0"/>
    <m/>
  </r>
  <r>
    <x v="3"/>
    <x v="15"/>
    <x v="32"/>
    <s v="• Identifica los documentos electrónicos (internos y externos)_x000a_teniendo en cuenta los siguientes aspectos:_x000a_» Define los elementos básicos de los documentos electrónicos_x000a_(tipo de documentos, formatos electrónicos)_x000a_» Identifica los documentos electrónicos de archivo que se_x000a_gestionan a través de canales virtuales tales como: mensajes,_x000a_chats, página web, solicitudes._x000a_» Los formularios electrónicos de los tramites responden a los_x000a_lineamientos del Programa de normalización de formas y_x000a_formularios electrónicos._x000a_» Identifica los documentos electrónicos que se reciben anexos al_x000a_formulario electrónico._x000a_» Identifica e las solicitudes que se reciben o responden a través_x000a_de cualquier canal virtual (formulario de trámites o dirección_x000a_electrónica u otros que implemente la entidad)._x000a_» Controla por medio del sistema de radicación las solicitudes_x000a_que se reciben o responden y las articula con el SGDEA."/>
    <s v="• Ley 1437 de 2011_x000a_• Decreto 1080 de 2015_x000a_• Decreto 2106 de 2016_x000a_Artículo 16_x000a_• Decreto 620 de 2020_x000a_Artículo 2.2.17.6.5. "/>
    <s v="• AGN. Guía de Implementación de un Sistema_x000a_de Gestión de Documentos Electrónicos de_x000a_Archivo SGDEA._x000a_• AGN. Guía Técnica para la Gestión de_x000a_Documentos y Expedientes Electrónicos."/>
    <x v="0"/>
    <x v="0"/>
    <x v="0"/>
    <x v="0"/>
    <m/>
  </r>
  <r>
    <x v="3"/>
    <x v="15"/>
    <x v="33"/>
    <s v="• La entidad incorpora lineamientos de gestión documental electrónica en los sistemas_x000a_de gestión empresarial, las plataformas de gestión de contenidos o sistemas de_x000a_información transaccional u operacional, los cuales involucran:_x000a_» Identificación y tratamiento de la información estructurada y la no estructurada_x000a_» Normalización de formularios electrónicos_x000a_» Identificación de metadatos aplicables a la Gestión Documental_x000a_» Clasificación documental_x000a_» Controles de acceso a la información- Incorporación de firmas digitales_x000a_» Conformación de expedientes electrónicos_x000a_» Articulación con el SGDEA_x000a_» Esquemas de metadatos"/>
    <s v="• Ley 527 de 1999_x000a_• Decreto 1080 de 2015"/>
    <s v="• AGN. Guía de_x000a_Implementación de un_x000a_Sistema de Gestión de_x000a_Documentos Electrónicos de_x000a_Archivo SGDEA._x000a_• AGN. Guía Técnica para la_x000a_Gestión de Documentos y_x000a_Expedientes Electrónicos."/>
    <x v="0"/>
    <x v="1"/>
    <x v="0"/>
    <x v="0"/>
    <m/>
  </r>
  <r>
    <x v="3"/>
    <x v="16"/>
    <x v="34"/>
    <s v="• Identificación de requisitos funcionales y no funcionales específicos para la Entidad asociados a la gestión de documentos electrónicos, de tal manera que al aplicarse se debe tener un sistema que los gestione con un grado de confianza e integridad óptimo y aborde las necesidades documentales de la misma. Este modelo debe tener en cuenta como mínimo:_x000a_» Requisitos funcionales_x000a_* Clasificación y organización_x000a_* Retención y disposición_x000a_* Captura e ingreso_x000a_* Búsqueda y presentación_x000a_* Metadatos_x000a_* Control y seguridad_x000a_* Flujos de trabajo_x000a_» Requisitos no funcionales_x000a_* Rendimiento y escalabilidad_x000a_* Disponibilidad del sistema_x000a_* Normas técnicas_x000a_* Requisitos de carácter normativo y legal_x000a_* Servicios externos y gestión de datos por terceros"/>
    <s v="• Ley 527 de 1999_x000a_• Decreto 1080 de 2015"/>
    <s v="• AGN. Modelo de requisitos_x000a_para la Implementación de_x000a_un sistema de Gestión de_x000a_documentos electrónicos."/>
    <x v="0"/>
    <x v="0"/>
    <x v="1"/>
    <x v="0"/>
    <m/>
  </r>
  <r>
    <x v="3"/>
    <x v="16"/>
    <x v="35"/>
    <s v="• Para la implementación del Sistema de Gestión de Documentos_x000a_Electrónicos de Archivo - SGDEA, se deben tener en cuenta las_x000a_siguientes fases:_x000a_» Fase de planeación: Comprende las actividades orientadas a_x000a_establecer las etapas de desarrollo del proyecto de implementación del SGDEA como proyecto y no como solución tecnológica._x000a_» Fase Análisis: Comprende las actividades orientadas a conocer_x000a_la estructura general de la entidad y a determinar la necesidad de_x000a_información desde cuatro perspectivas: organizacional, normativo,_x000a_tecnológico y documental._x000a_» Fase de Diseño: Define la estrategia de implementación del SGDEA,_x000a_se hace el desglose de fases y se realiza una proyección generando_x000a_un análisis de alternativas y soluciones garantizando la adquisición de_x000a_una solución escalable, interoperable, segura, funcional y sostenible_x000a_financiera y técnicamente._x000a_» Fase de implementación: Es recomendable hacer la implementación_x000a_progresiva, garantizando escalabilidad, continuidad e interoperabilidad._x000a_» Fase de evaluación, monitoreo y control: Define las acciones que_x000a_contribuyen a realizar seguimiento y monitoreo sobre las actividades_x000a_de cada una de las fases del proyecto, y su avance según su_x000a_planificación."/>
    <s v="• Decreto 1080 de 2015"/>
    <s v="• AGN. Guía de Implementación de un_x000a_Sistema de Gestión de Documentos_x000a_Electrónicos de Archivo SGDEA._x000a_• AGN. Guía Técnica para la Gestión de_x000a_Documentos y Expedientes Electrónicos._x000a_• Modelo de Requisitos para la_x000a_Implementación de un Sistema de Gestión_x000a_de Documentos._x000a_• ISO 15489 – 1_x000a_• ISO 15489 – 2. Parte 2._x000a_• NTC 16175 – 1. Parte 1_x000a_• NTC 16175 – 2. Parte 2_x000a_• NTC-ISO 30301_x000a_• NTC-ISO 30302_x000a_• NTC-ISO 18829"/>
    <x v="0"/>
    <x v="1"/>
    <x v="0"/>
    <x v="0"/>
    <m/>
  </r>
  <r>
    <x v="3"/>
    <x v="16"/>
    <x v="36"/>
    <s v="• Definición de procedimientos que contengan tipos de Digitalización dentro de los que se encuentran:_x000a_» Digitalización con fines de control y trámite_x000a_» Digitalización con fines archivísticos_x000a_» Digitalización con fines de contingencia y continuidad del negocio_x000a_» Digitalización con valor probatorio_x000a_• Definición de parámetros técnicos de captura de digitalización teniendo en cuenta los requisitos mínimos para:_x000a_» Alistamiento_x000a_» Captura_x000a_» Identificación_x000a_» Control de calidad_x000a_» Almacenamiento_x000a_» Definición de metadatos_x000a_» Técnicas de escaneo_x000a_» Mecanismos tecnológicos de valor probatorio"/>
    <s v="Decreto 1080 de 2015"/>
    <s v="• AGN. Requisitos Mínimos de_x000a_Digitalización Subdirección de_x000a_Tecnologías de la Información_x000a_Archivística y Documento Electrónico_x000a_• AGN. Manual para digitalización de_x000a_archivos de audio en casete_x000a_• AGN. Guía de digitalización a partir de_x000a_soportes en microfilm_x000a_• ISO TR – 13028_x000a_• NTC-5985:2013"/>
    <x v="0"/>
    <x v="0"/>
    <x v="1"/>
    <x v="1"/>
    <m/>
  </r>
  <r>
    <x v="3"/>
    <x v="16"/>
    <x v="37"/>
    <s v="• Diseño de un esquema de metadatos para la gestión de documentos para lo cual se debe:_x000a_» Identificar los tipos de documentos electrónicos a los cuales se le_x000a_incorporará los metadatos. (documentos ofimáticos, audio, video,_x000a_fotografías, entre otros)._x000a_» Establecer los sistemas de gestión y las aplicaciones específicas_x000a_de la gestión de documentos electrónicos, en donde el esquema de_x000a_metadatos necesita interactuar._x000a_» Asociar el esquema de metadatos a iniciativas de interoperabilidad e_x000a_integración que esté realizando la entidad._x000a_» Identificar los riesgos que se mitigarán con la implementación de un_x000a_esquema de metadatos para la gestión de documentos electrónicos."/>
    <s v="• Decreto 1080 de 2015"/>
    <s v="• AGN. Guía de Metadatos: Guía para la_x000a_formulación de un esquema de metadatos_x000a_para la gestión de documentos_x000a_• NTC-ISO 23081-1: 2008. Parte 1_x000a_• NTC-ISO 23081-2. Parte 2_x000a_• NTC-ISO 23081-3. Parte 3"/>
    <x v="0"/>
    <x v="0"/>
    <x v="0"/>
    <x v="0"/>
    <m/>
  </r>
  <r>
    <x v="3"/>
    <x v="16"/>
    <x v="38"/>
    <s v="• Identificación de requisitos funcionales y no funcionales para_x000a_un repositorio de preservación digital que contemple las_x000a_necesidades específicas de la Entidad._x000a_• Definición de un proyecto para la implementación de un_x000a_Sistema de preservación de acuerdo con su infraestructura y_x000a_los recursos humanos, técnicos y financieros de la Entidad._x000a_• Monitoreo de los dispositivos o medios de almacenamiento._x000a_• Actualización del Sistema de preservación de acuerdo con_x000a_las necesidades de la Entidad."/>
    <s v="• Acuerdo 006 de 2014_x000a_• Acuerdo 003 de 2015_x000a_• Decreto 2106 de 2019_x000a_Artículo 16_x000a_• Acuerdo 004 de 2019"/>
    <s v="• NTC-ISO 20652:2006_x000a_• ISO 14721: 2012_x000a_• NTC-ISO 30301:2013_x000a_• GTC ISO TR 18492:2013_x000a_• NTC-ISO 14533-1:2013_x000a_• NTC-ISO 13008:2014_x000a_• NTC-ISO 14533-2:2014_x000a_• NTC-ISO 14641-1:2014_x000a_• GTC ISO TR 15801:2014_x000a_• NTC-ISO-TR 17797:2016_x000a_• NTC-ISO-TR 18128:2016_x000a_• NTC-ISO 16363:2017_x000a_• NTC 6231:2017_x000a_• NTC-ISO 17068:2018_x000a_• DICCIONARIO DE DATOS PREMIS De_x000a_Metadatos de Preservación Versión 2.0"/>
    <x v="0"/>
    <x v="1"/>
    <x v="0"/>
    <x v="0"/>
    <m/>
  </r>
  <r>
    <x v="3"/>
    <x v="16"/>
    <x v="39"/>
    <s v="• Definir los procedimientos para el almacenamiento en la nube._x000a_• Incluir dentro del Plan de contingencia para las copias de respaldo_x000a_de la información almacenada en la nube._x000a_• Identificar los riesgos asociados y las condiciones de seguridad para_x000a_los documentos almacenados en la nube._x000a_• Incluir en la implementación del SGDEA la integración de los_x000a_documentos almacenados en la nube."/>
    <s v="• Decreto 1080 de 2015"/>
    <s v="• GTC-ISO-TR 15801:2014_x000a_• NTC-ISO-TR 17797:2016_x000a_• NTC-ISO-TR 18128:2016_x000a_• NTC-ISO 16363:2017_x000a_• NTC-ISO 17068:2018"/>
    <x v="0"/>
    <x v="0"/>
    <x v="0"/>
    <x v="0"/>
    <m/>
  </r>
  <r>
    <x v="3"/>
    <x v="16"/>
    <x v="40"/>
    <s v="• Identificación de repositorios digitales._x000a_• Definición de procedimientos y lineamientos para la adquisición y_x000a_administración de repositorios digitales._x000a_• Identificación de riesgos._x000a_• Verificación de la autenticidad, fiabilidad integridad y disponibilidad de los documentos electrónicos._x000a_• Incluir en la implementación del SGDEA la integración de los documentos almacenados repositorios digitales"/>
    <s v="• Decreto 1080 de 2015"/>
    <s v="• GTC-ISO-TR 15801:2014_x000a_• NTC-ISO-TR 17797:2016_x000a_• NTC-ISO-TR 18128:2016_x000a_• NTC-ISO 16363:2017_x000a_• NTC-ISO 17068:2018"/>
    <x v="0"/>
    <x v="0"/>
    <x v="1"/>
    <x v="0"/>
    <m/>
  </r>
  <r>
    <x v="3"/>
    <x v="17"/>
    <x v="41"/>
    <s v="• Articulación constante entre áreas de sistemas y gestión documental_x000a_considerando aspectos que sean necesarios para la seguridad y privacidad_x000a_de los documentos electrónicos de archivo._x000a_• Socialización y sensibilización entre áreas de sistemas y gestión_x000a_documental, haciendo énfasis en lo relacionado a la seguridad y protección de respecto a los documentos electrónicos de archivo._x000a_• Referenciar brevemente (considerando lo estipulado en políticas de_x000a_seguridad de información de la entidad) aspectos de seguridad y_x000a_privacidad de los documentos electrónicos de archivo en instrumentos_x000a_archivísticos como:_x000a_» Modelo requisitos para gestión de documentos electrónicos de archivo_x000a_» Plan de preservación digital._x000a_» Programa de gestión documental (Programa específico de gestión_x000a_electrónica de documentos, Programa de documentos vitales o_x000a_esenciales, Programa de auditoría y control)._x000a_» Y los que considere necesarios."/>
    <s v="• Ley 527 de 1999._x000a_Capítulo III, Artículo 17_x000a_• Ley 594 de 2000_x000a_Título IV, Artículo 19_x000a_• Ley 1581 de 2012_x000a_• Ley 1712 de 2014_x000a_• Decreto 1080 de 2015"/>
    <m/>
    <x v="0"/>
    <x v="0"/>
    <x v="0"/>
    <x v="0"/>
    <m/>
  </r>
  <r>
    <x v="3"/>
    <x v="17"/>
    <x v="42"/>
    <s v="• Articulación entre áreas de sistemas y gestión documental considerando_x000a_aspectos sobre la seguridad de información respecto al archivo digital_x000a_• Elaboración de Tablas de Control de Acceso que incluyan especificación de_x000a_acceso a información contenida en archivos digitales."/>
    <s v="• Decreto 1080 de 2015"/>
    <s v="• GTC-ISO-TR 15801:2014_x000a_• NTC-ISO-TR 18128:2016"/>
    <x v="0"/>
    <x v="0"/>
    <x v="0"/>
    <x v="0"/>
    <m/>
  </r>
  <r>
    <x v="3"/>
    <x v="18"/>
    <x v="43"/>
    <s v="• Revisión de la coherencia del marco normativo, con miras a garantizar la interoperabilidad para lo cual se debe:_x000a_» Determinar los mecanismos legales_x000a_» Identificar las competencias legales para el intercambio de información._x000a_» Identificar los documentos de carácter confidencial o reservado._x000a_» Establecer mecanismos legales para la protección de la información._x000a_» Establecer políticas de seguridad para intercambiar información._x000a_» Utilizar los instrumentos legales para intercambiar información._x000a_» Intercambiar información cumpliendo con la normatividad vigente."/>
    <s v="• Decreto 2573 de 2014_x000a_• Ley 1712 de 2014_x000a_• Decreto 1080 de 2015_x000a_• Decreto 2242 de 2015_x000a_• Decreto 1413 de 2017_x000a_• Decreto 2106 de 2019_x000a_• Ley 2052 de 2020"/>
    <s v="• Marco de Interoperabilidad_x000a_MINTIC 2020_x000a_https://www.mintic.gov._x000a_co/arquitecturati/630/w3-_x000a_propertyvalue-8117.html"/>
    <x v="0"/>
    <x v="0"/>
    <x v="0"/>
    <x v="0"/>
    <m/>
  </r>
  <r>
    <x v="3"/>
    <x v="18"/>
    <x v="44"/>
    <s v="• Identificar y definir de la información a intercambiar_x000a_• Conceptualización de la Información_x000a_• Verificar de la información en el diccionario de datos del estándar_x000a_• Verificar del uso del estándar de Lenguaje Común_x000a_• Publicar del servicio de intercambio de información en el Directorio de Servicios de Intercambio de Información"/>
    <s v="• Decreto 2573 de 2014_x000a_• Ley 1712 de 2014_x000a_• Decreto 1080 de 2015_x000a_• Decreto 2242 de 2015_x000a_• Decreto 1413 de 2017_x000a_• Decreto 2106 de 2019_x000a_• Ley 2052 de 2020"/>
    <s v="• Marco de Interoperabilidad_x000a_MINTIC 2020_x000a_https://www.mintic.gov._x000a_co/arquitecturati/630/w3-_x000a_propertyvalue-8117.html"/>
    <x v="0"/>
    <x v="0"/>
    <x v="0"/>
    <x v="0"/>
    <m/>
  </r>
  <r>
    <x v="3"/>
    <x v="18"/>
    <x v="45"/>
    <s v="• Diseñar la arquitectura de infraestructura tecnológica de acuerdo con las necesidades de intercambio de información_x000a_• Usar mecanismos de seguridad al realizar la implementación de servicios de intercambio de información_x000a_• Separar la lógica que implementa el proceso de negocio de la capa responsable de realizar el intercambio de información"/>
    <s v="• Decreto 2573 de 2014_x000a_• Ley 1712 de 2014_x000a_• Decreto 1080 de 2015_x000a_• Decreto 2242 de 2015_x000a_• Decreto 1413 de 2017_x000a_• Decreto 2106 de 2019_x000a_• Ley 2052 de 2020"/>
    <s v="• Marco de Interoperabilidad_x000a_MINTIC 2020 https://_x000a_www.mintic.gov. co/_x000a_arquitecturati/630/w3-_x000a_propertyvalue-8117.html"/>
    <x v="0"/>
    <x v="0"/>
    <x v="0"/>
    <x v="0"/>
    <m/>
  </r>
  <r>
    <x v="4"/>
    <x v="19"/>
    <x v="46"/>
    <s v="Articulación con el área de Talento Humano o quien haga sus veces teniendo en cuenta los siguientes aspectos:_x000a_• Apoyo en la elaboración y ejecución del programa de gestión del conocimiento, el cual puede contener:_x000a_» Diagnóstico y análisis situacional_x000a_» Plan de acción (estrategias)_x000a_» Diseño_x000a_» Monitoreo y evaluación_x000a_• Disponibilidad de la información contenida en el archivo para contribuir a la producción de conocimiento_x000a_• Difusión de la información en articulación con los planes de capacitación, con el fin de promover la_x000a_transferencia de conocimiento_x000a_• Articulación con los proyectos de innovación de la entidad para promover la información contenida en los_x000a_documentos de archivo_x000a_• Diseño e implementación de estrategias para la apropiación de conocimiento"/>
    <s v="• Ley 397 de 1997_x000a_• Ley 594 de 2000_x000a_• Decreto 1083 de 2015_x000a_Artículo 2.2.20.3.1.3"/>
    <s v="• NTC 30401._x000a_• NTC 4095."/>
    <x v="0"/>
    <x v="1"/>
    <x v="0"/>
    <x v="0"/>
    <m/>
  </r>
  <r>
    <x v="4"/>
    <x v="19"/>
    <x v="47"/>
    <s v="• Disponibilidad de la información que posee el archivo como insumo para la toma de decisiones_x000a_• Optimización de la información disponible en el archivo_x000a_• Fortalecimiento de los recursos disponibles en el archivo- Recuperación de la información y_x000a_socialización en toda la entidad- Articulación con las áreas relacionadas con la construcción y_x000a_fortalecimiento de la memoria institucional."/>
    <s v="• Decreto 1080 de 2015"/>
    <s v="• ISAD G;_x000a_• NTC 4095_x000a_• ISAAR CPF"/>
    <x v="0"/>
    <x v="1"/>
    <x v="0"/>
    <x v="0"/>
    <m/>
  </r>
  <r>
    <x v="4"/>
    <x v="20"/>
    <x v="48"/>
    <s v="• Elaboración del plan de transferencias_x000a_• Realización de transferencias secundarias_x000a_• Elaboración y actualización de guías, catálogos e índices de los documentos considerados patrimonio documental_x000a_• Actualización de los Inventarios Documentales_x000a_• Identificación de Documentos relativos a Derechos Humanos Verificación de existencia de documentos que puedan ser declarados Bienes de Interés Cultural-BIC_x000a_• Elaboración del proyecto para el trámite del registro nacional de archivos históricos ante_x000a_el Archivo General de la Nación."/>
    <s v="• Ley 594 de 2000_x000a_• Acuerdo 004 de 2015_x000a_• Decreto 1080 de 2015_x000a_• Resolución 784 de 2015_x000a_• Acuerdo 006 de 2019"/>
    <m/>
    <x v="0"/>
    <x v="0"/>
    <x v="1"/>
    <x v="0"/>
    <m/>
  </r>
  <r>
    <x v="4"/>
    <x v="21"/>
    <x v="49"/>
    <s v="• Desarrollo de espacios y dispositivos de participación ciudadana que permitan:_x000a_» Recuperar información y enriquecer el fondo documental_x000a_» Contar con la colaboración de la ciudadanía en procesos archivísticos_x000a_» Fortalecer el ejercicio de las competencias ciudadanas_x000a_» Asegurar el cumplimiento de los derechos, deberes y garantías de la ciudadanía_x000a_• Programación de reuniones, conferencias, foros, conversatorios, conformación de grupos de_x000a_investigadores del archivo, academias, voluntariados y apadrinamientos que fomenten la participación de_x000a_la ciudadanía en la recuperación de la información y el enriquecimiento de los fondos documentales_x000a_• Desarrollo de lazos de cooperación interinstitucional en los espacios de concertación que integra el_x000a_Sistema Nacional de Cultura._x000a_• Promoción de servicios culturales conducentes a disponer e intercambiar información.Armonización con el_x000a_Sistema Nacional de Archivos"/>
    <s v="• Decreto 1080 de 2015_x000a_Artículo 2.2.1.5."/>
    <m/>
    <x v="0"/>
    <x v="1"/>
    <x v="0"/>
    <x v="0"/>
    <m/>
  </r>
  <r>
    <x v="4"/>
    <x v="21"/>
    <x v="50"/>
    <s v="• Articulación con el área encargada del proceso de rendición de cuentas para suministrar información_x000a_relacionada con el desarrollo de actividades de gestión documental y administración de archivos._x000a_• Utilización de los medios institucionales de comunicación establecidos para realizar el proceso de rendición_x000a_de cuentas._x000a_• Promoción del archivo para incluir la participación ciudadana en los procesos de rendición de cuentas._x000a_• Aseguramiento de la disponibilidad de los documentos de archivo para garantizar los procesos de_x000a_transparencia."/>
    <s v="• CONPES 3654 de_x000a_2010 y Ley 1757_x000a_de 2015"/>
    <m/>
    <x v="0"/>
    <x v="0"/>
    <x v="1"/>
    <x v="1"/>
    <s v="X"/>
  </r>
  <r>
    <x v="4"/>
    <x v="21"/>
    <x v="51"/>
    <s v="• Desarrollar un protocolo de Diplomática que garantice la identificación de las características_x000a_internas y externas del documento._x000a_• Tener en cuenta imagen institucional, sellos, logos, colores entre otros._x000a_• Identificar lo más adecuado para la producción de los documentos teniendo en cuenta_x000a_gramajes del papel, tipo de tintas, firmas responsables para garantizar su conservación o un_x000a_software que permitan la preservación del documento y su información en el tiempo."/>
    <s v="• Ley 23 de 1982_x000a_• Decreto 1080 de 2015_x000a_• Decreto 1081 de 2015"/>
    <m/>
    <x v="0"/>
    <x v="1"/>
    <x v="0"/>
    <x v="0"/>
    <m/>
  </r>
  <r>
    <x v="4"/>
    <x v="21"/>
    <x v="52"/>
    <s v="• Identificación de aspectos necesarios para la consulta y acceso de la información, entre los que se encuentra:_x000a_» Caracterización de usuarios_x000a_» Canales de servicio_x000a_» Accesibilidad y usabilidad_x000a_• Actualización de Instrumentos archivísticos (TRD, TVD, inventarios documentales, tablas de control de_x000a_acceso, actas de eliminación documental, índice de información clasificada y reservada, de conformidad con los preceptos constitucionales y legales vigentes._x000a_• Consolidación de la información en el Registro de Activos de Información._x000a_• Trazabilidad de los documentos._x000a_• Publicación de los instrumentos de acceso de la información."/>
    <s v="• Ley 594 de 2000_x000a_• Acuerdo 005 de_x000a_2013"/>
    <m/>
    <x v="0"/>
    <x v="1"/>
    <x v="0"/>
    <x v="0"/>
    <m/>
  </r>
  <r>
    <x v="4"/>
    <x v="22"/>
    <x v="53"/>
    <s v="• Articulación con el Plan Institucional de Gestión Ambiental, el Sistema de Gestión Ambiental_x000a_(en el caso que aplique, según ISO 14000) o el Plan de Eficiencia Administrativo y_x000a_Cero Papel que puede incluir:_x000a_» Compras verdes (papel reciclable para aquellos documentos que aplique)._x000a_» Reducción de papel._x000a_» Optimización de recursos tecnológicos._x000a_» Adecuación de instalaciones de archivo._x000a_» Clasificación y disposición de residuos derivados de la implementación de los_x000a_procesos de la gestión documental._x000a_» Desarrollo de prácticas y procedimientos de protección del ambiente._x000a_» Indicadores de impacto ambiental, producto de la gestión documental."/>
    <s v="Directiva 04 de_x000a_2012"/>
    <s v="• ISO 14000. Sistema de_x000a_Gestión Ambiental."/>
    <x v="0"/>
    <x v="0"/>
    <x v="1"/>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H33" firstHeaderRow="0" firstDataRow="1" firstDataCol="3"/>
  <pivotFields count="11">
    <pivotField axis="axisRow" outline="0" showAll="0">
      <items count="6">
        <item x="1"/>
        <item x="4"/>
        <item x="3"/>
        <item x="0"/>
        <item x="2"/>
        <item t="default"/>
      </items>
    </pivotField>
    <pivotField axis="axisRow" outline="0" showAll="0" defaultSubtotal="0">
      <items count="23">
        <item x="3"/>
        <item sd="0" x="15"/>
        <item sd="0" x="2"/>
        <item x="12"/>
        <item sd="0" x="19"/>
        <item x="6"/>
        <item x="9"/>
        <item sd="0" x="18"/>
        <item x="10"/>
        <item sd="0" x="21"/>
        <item x="20"/>
        <item sd="0" x="7"/>
        <item sd="0" x="0"/>
        <item sd="0" x="1"/>
        <item sd="0" x="13"/>
        <item sd="0" x="8"/>
        <item x="22"/>
        <item x="4"/>
        <item sd="0" x="17"/>
        <item x="5"/>
        <item sd="0" x="16"/>
        <item x="11"/>
        <item x="14"/>
      </items>
    </pivotField>
    <pivotField axis="axisRow" showAll="0">
      <items count="55">
        <item x="8"/>
        <item x="21"/>
        <item x="52"/>
        <item x="39"/>
        <item x="48"/>
        <item x="41"/>
        <item x="7"/>
        <item x="16"/>
        <item x="15"/>
        <item x="42"/>
        <item x="19"/>
        <item x="25"/>
        <item x="0"/>
        <item x="36"/>
        <item x="17"/>
        <item x="18"/>
        <item x="27"/>
        <item x="37"/>
        <item x="32"/>
        <item x="31"/>
        <item x="14"/>
        <item x="9"/>
        <item x="10"/>
        <item x="13"/>
        <item x="6"/>
        <item x="51"/>
        <item x="22"/>
        <item x="47"/>
        <item x="34"/>
        <item x="5"/>
        <item x="28"/>
        <item x="29"/>
        <item x="26"/>
        <item x="3"/>
        <item x="53"/>
        <item x="12"/>
        <item x="1"/>
        <item x="43"/>
        <item x="11"/>
        <item x="2"/>
        <item x="46"/>
        <item x="49"/>
        <item x="24"/>
        <item x="50"/>
        <item x="40"/>
        <item x="23"/>
        <item x="44"/>
        <item x="35"/>
        <item x="38"/>
        <item x="4"/>
        <item x="33"/>
        <item x="20"/>
        <item x="45"/>
        <item x="30"/>
        <item t="default"/>
      </items>
    </pivotField>
    <pivotField showAll="0"/>
    <pivotField showAll="0"/>
    <pivotField showAll="0"/>
    <pivotField dataField="1" showAll="0"/>
    <pivotField dataField="1" showAll="0"/>
    <pivotField dataField="1" showAll="0"/>
    <pivotField dataField="1" showAll="0"/>
    <pivotField dataField="1" showAll="0"/>
  </pivotFields>
  <rowFields count="3">
    <field x="0"/>
    <field x="1"/>
    <field x="2"/>
  </rowFields>
  <rowItems count="30">
    <i>
      <x/>
      <x/>
      <x v="35"/>
    </i>
    <i r="1">
      <x v="5"/>
      <x v="7"/>
    </i>
    <i r="1">
      <x v="17"/>
      <x v="23"/>
    </i>
    <i r="1">
      <x v="19"/>
      <x v="8"/>
    </i>
    <i r="2">
      <x v="20"/>
    </i>
    <i t="default">
      <x/>
    </i>
    <i>
      <x v="1"/>
      <x v="4"/>
    </i>
    <i r="1">
      <x v="9"/>
    </i>
    <i r="1">
      <x v="10"/>
      <x v="4"/>
    </i>
    <i r="1">
      <x v="16"/>
      <x v="34"/>
    </i>
    <i t="default">
      <x v="1"/>
    </i>
    <i>
      <x v="2"/>
      <x v="1"/>
    </i>
    <i r="1">
      <x v="7"/>
    </i>
    <i r="1">
      <x v="18"/>
    </i>
    <i r="1">
      <x v="20"/>
    </i>
    <i t="default">
      <x v="2"/>
    </i>
    <i>
      <x v="3"/>
      <x v="2"/>
    </i>
    <i r="1">
      <x v="12"/>
    </i>
    <i r="1">
      <x v="13"/>
    </i>
    <i t="default">
      <x v="3"/>
    </i>
    <i>
      <x v="4"/>
      <x v="3"/>
      <x v="16"/>
    </i>
    <i r="1">
      <x v="6"/>
      <x v="42"/>
    </i>
    <i r="1">
      <x v="8"/>
      <x v="11"/>
    </i>
    <i r="1">
      <x v="11"/>
    </i>
    <i r="1">
      <x v="14"/>
    </i>
    <i r="1">
      <x v="15"/>
    </i>
    <i r="1">
      <x v="21"/>
      <x v="32"/>
    </i>
    <i r="1">
      <x v="22"/>
      <x v="53"/>
    </i>
    <i t="default">
      <x v="4"/>
    </i>
    <i t="grand">
      <x/>
    </i>
  </rowItems>
  <colFields count="1">
    <field x="-2"/>
  </colFields>
  <colItems count="5">
    <i>
      <x/>
    </i>
    <i i="1">
      <x v="1"/>
    </i>
    <i i="2">
      <x v="2"/>
    </i>
    <i i="3">
      <x v="3"/>
    </i>
    <i i="4">
      <x v="4"/>
    </i>
  </colItems>
  <dataFields count="5">
    <dataField name="Cuenta de INICIAL" fld="6" subtotal="count" baseField="0" baseItem="0"/>
    <dataField name="Cuenta de BASICO" fld="7" subtotal="count" baseField="0" baseItem="0"/>
    <dataField name="Cuenta de INTERMEDIO" fld="8" subtotal="count" baseField="0" baseItem="0"/>
    <dataField name="Cuenta de AVANZADO 1" fld="9" subtotal="count" baseField="0" baseItem="0"/>
    <dataField name="Cuenta de AVANZADO 2" fld="10" subtotal="count" baseField="0" baseItem="0"/>
  </dataFields>
  <formats count="19">
    <format dxfId="22">
      <pivotArea collapsedLevelsAreSubtotals="1" fieldPosition="0">
        <references count="3">
          <reference field="4294967294" count="1" selected="0">
            <x v="4"/>
          </reference>
          <reference field="0" count="1" selected="0">
            <x v="0"/>
          </reference>
          <reference field="1" count="4">
            <x v="0"/>
            <x v="5"/>
            <x v="17"/>
            <x v="19"/>
          </reference>
        </references>
      </pivotArea>
    </format>
    <format dxfId="21">
      <pivotArea collapsedLevelsAreSubtotals="1" fieldPosition="0">
        <references count="2">
          <reference field="4294967294" count="1" selected="0">
            <x v="4"/>
          </reference>
          <reference field="0" count="1" defaultSubtotal="1">
            <x v="0"/>
          </reference>
        </references>
      </pivotArea>
    </format>
    <format dxfId="20">
      <pivotArea collapsedLevelsAreSubtotals="1" fieldPosition="0">
        <references count="3">
          <reference field="4294967294" count="1" selected="0">
            <x v="4"/>
          </reference>
          <reference field="0" count="1" selected="0">
            <x v="0"/>
          </reference>
          <reference field="1" count="4">
            <x v="0"/>
            <x v="5"/>
            <x v="17"/>
            <x v="19"/>
          </reference>
        </references>
      </pivotArea>
    </format>
    <format dxfId="19">
      <pivotArea collapsedLevelsAreSubtotals="1" fieldPosition="0">
        <references count="2">
          <reference field="4294967294" count="1" selected="0">
            <x v="4"/>
          </reference>
          <reference field="0" count="1" defaultSubtotal="1">
            <x v="0"/>
          </reference>
        </references>
      </pivotArea>
    </format>
    <format dxfId="18">
      <pivotArea collapsedLevelsAreSubtotals="1" fieldPosition="0">
        <references count="3">
          <reference field="4294967294" count="1" selected="0">
            <x v="4"/>
          </reference>
          <reference field="0" count="1" selected="0">
            <x v="1"/>
          </reference>
          <reference field="1" count="1">
            <x v="4"/>
          </reference>
        </references>
      </pivotArea>
    </format>
    <format dxfId="17">
      <pivotArea collapsedLevelsAreSubtotals="1" fieldPosition="0">
        <references count="3">
          <reference field="4294967294" count="1" selected="0">
            <x v="4"/>
          </reference>
          <reference field="0" count="1" selected="0">
            <x v="1"/>
          </reference>
          <reference field="1" count="1">
            <x v="10"/>
          </reference>
        </references>
      </pivotArea>
    </format>
    <format dxfId="16">
      <pivotArea collapsedLevelsAreSubtotals="1" fieldPosition="0">
        <references count="3">
          <reference field="4294967294" count="1" selected="0">
            <x v="4"/>
          </reference>
          <reference field="0" count="1" selected="0">
            <x v="1"/>
          </reference>
          <reference field="1" count="1">
            <x v="16"/>
          </reference>
        </references>
      </pivotArea>
    </format>
    <format dxfId="15">
      <pivotArea collapsedLevelsAreSubtotals="1" fieldPosition="0">
        <references count="3">
          <reference field="4294967294" count="3" selected="0">
            <x v="2"/>
            <x v="3"/>
            <x v="4"/>
          </reference>
          <reference field="0" count="1" selected="0">
            <x v="2"/>
          </reference>
          <reference field="1" count="3">
            <x v="1"/>
            <x v="7"/>
            <x v="18"/>
          </reference>
        </references>
      </pivotArea>
    </format>
    <format dxfId="14">
      <pivotArea collapsedLevelsAreSubtotals="1" fieldPosition="0">
        <references count="3">
          <reference field="4294967294" count="1" selected="0">
            <x v="4"/>
          </reference>
          <reference field="0" count="1" selected="0">
            <x v="3"/>
          </reference>
          <reference field="1" count="1">
            <x v="13"/>
          </reference>
        </references>
      </pivotArea>
    </format>
    <format dxfId="13">
      <pivotArea collapsedLevelsAreSubtotals="1" fieldPosition="0">
        <references count="3">
          <reference field="4294967294" count="1" selected="0">
            <x v="4"/>
          </reference>
          <reference field="0" count="1" selected="0">
            <x v="2"/>
          </reference>
          <reference field="1" count="1">
            <x v="20"/>
          </reference>
        </references>
      </pivotArea>
    </format>
    <format dxfId="12">
      <pivotArea collapsedLevelsAreSubtotals="1" fieldPosition="0">
        <references count="3">
          <reference field="4294967294" count="1" selected="0">
            <x v="4"/>
          </reference>
          <reference field="0" count="1" selected="0">
            <x v="4"/>
          </reference>
          <reference field="1" count="3">
            <x v="3"/>
            <x v="6"/>
            <x v="8"/>
          </reference>
        </references>
      </pivotArea>
    </format>
    <format dxfId="11">
      <pivotArea collapsedLevelsAreSubtotals="1" fieldPosition="0">
        <references count="3">
          <reference field="4294967294" count="1" selected="0">
            <x v="4"/>
          </reference>
          <reference field="0" count="1" selected="0">
            <x v="4"/>
          </reference>
          <reference field="1" count="3">
            <x v="14"/>
            <x v="15"/>
            <x v="21"/>
          </reference>
        </references>
      </pivotArea>
    </format>
    <format dxfId="10">
      <pivotArea collapsedLevelsAreSubtotals="1" fieldPosition="0">
        <references count="3">
          <reference field="4294967294" count="2" selected="0">
            <x v="1"/>
            <x v="2"/>
          </reference>
          <reference field="0" count="1" selected="0">
            <x v="1"/>
          </reference>
          <reference field="1" count="1">
            <x v="4"/>
          </reference>
        </references>
      </pivotArea>
    </format>
    <format dxfId="9">
      <pivotArea collapsedLevelsAreSubtotals="1" fieldPosition="0">
        <references count="4">
          <reference field="4294967294" count="1" selected="0">
            <x v="3"/>
          </reference>
          <reference field="0" count="1" selected="0">
            <x v="0"/>
          </reference>
          <reference field="1" count="1" selected="0">
            <x v="5"/>
          </reference>
          <reference field="2" count="1">
            <x v="7"/>
          </reference>
        </references>
      </pivotArea>
    </format>
    <format dxfId="8">
      <pivotArea collapsedLevelsAreSubtotals="1" fieldPosition="0">
        <references count="4">
          <reference field="4294967294" count="1" selected="0">
            <x v="3"/>
          </reference>
          <reference field="0" count="1" selected="0">
            <x v="0"/>
          </reference>
          <reference field="1" count="1" selected="0">
            <x v="19"/>
          </reference>
          <reference field="2" count="1">
            <x v="8"/>
          </reference>
        </references>
      </pivotArea>
    </format>
    <format dxfId="7">
      <pivotArea collapsedLevelsAreSubtotals="1" fieldPosition="0">
        <references count="4">
          <reference field="4294967294" count="1" selected="0">
            <x v="3"/>
          </reference>
          <reference field="0" count="1" selected="0">
            <x v="0"/>
          </reference>
          <reference field="1" count="1" selected="0">
            <x v="19"/>
          </reference>
          <reference field="2" count="1">
            <x v="20"/>
          </reference>
        </references>
      </pivotArea>
    </format>
    <format dxfId="6">
      <pivotArea collapsedLevelsAreSubtotals="1" fieldPosition="0">
        <references count="4">
          <reference field="4294967294" count="1" selected="0">
            <x v="1"/>
          </reference>
          <reference field="0" count="1" selected="0">
            <x v="2"/>
          </reference>
          <reference field="1" count="1" selected="0">
            <x v="20"/>
          </reference>
          <reference field="2" count="2">
            <x v="47"/>
            <x v="48"/>
          </reference>
        </references>
      </pivotArea>
    </format>
    <format dxfId="5">
      <pivotArea collapsedLevelsAreSubtotals="1" fieldPosition="0">
        <references count="4">
          <reference field="4294967294" count="1" selected="0">
            <x v="1"/>
          </reference>
          <reference field="0" count="1" selected="0">
            <x v="1"/>
          </reference>
          <reference field="1" count="1" selected="0">
            <x v="4"/>
          </reference>
          <reference field="2" count="2">
            <x v="27"/>
            <x v="40"/>
          </reference>
        </references>
      </pivotArea>
    </format>
    <format dxfId="4">
      <pivotArea collapsedLevelsAreSubtotals="1" fieldPosition="0">
        <references count="4">
          <reference field="4294967294" count="1" selected="0">
            <x v="1"/>
          </reference>
          <reference field="0" count="1" selected="0">
            <x v="1"/>
          </reference>
          <reference field="1" count="1" selected="0">
            <x v="9"/>
          </reference>
          <reference field="2" count="3">
            <x v="2"/>
            <x v="25"/>
            <x v="4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7"/>
  <sheetViews>
    <sheetView tabSelected="1" workbookViewId="0">
      <pane xSplit="3" ySplit="2" topLeftCell="F3" activePane="bottomRight" state="frozen"/>
      <selection pane="topRight" activeCell="D1" sqref="D1"/>
      <selection pane="bottomLeft" activeCell="A3" sqref="A3"/>
      <selection pane="bottomRight" activeCell="L3" sqref="L3"/>
    </sheetView>
  </sheetViews>
  <sheetFormatPr baseColWidth="10" defaultRowHeight="15" x14ac:dyDescent="0.25"/>
  <cols>
    <col min="1" max="1" width="15.28515625" style="3" customWidth="1"/>
    <col min="2" max="2" width="18.5703125" style="3" customWidth="1"/>
    <col min="3" max="3" width="21.42578125" style="3" customWidth="1"/>
    <col min="4" max="4" width="63.42578125" style="3" customWidth="1"/>
    <col min="5" max="5" width="23.5703125" style="3" customWidth="1"/>
    <col min="6" max="6" width="17.7109375" style="3" customWidth="1"/>
    <col min="7" max="7" width="11.85546875" style="4" bestFit="1" customWidth="1"/>
    <col min="8" max="8" width="6.28515625" style="4" bestFit="1" customWidth="1"/>
    <col min="9" max="9" width="10.28515625" style="4" bestFit="1" customWidth="1"/>
    <col min="10" max="11" width="9" style="4" customWidth="1"/>
    <col min="12" max="12" width="17.28515625" style="4" customWidth="1"/>
    <col min="13" max="13" width="55.7109375" style="3" customWidth="1"/>
    <col min="14" max="14" width="18.5703125" style="42" customWidth="1"/>
    <col min="15" max="15" width="29" style="42" customWidth="1"/>
    <col min="16" max="17" width="11.42578125" style="3"/>
    <col min="18" max="16384" width="11.42578125" style="1"/>
  </cols>
  <sheetData>
    <row r="1" spans="1:15" x14ac:dyDescent="0.25">
      <c r="A1" s="7" t="s">
        <v>0</v>
      </c>
      <c r="B1" s="7" t="s">
        <v>1</v>
      </c>
      <c r="C1" s="7" t="s">
        <v>2</v>
      </c>
      <c r="D1" s="7" t="s">
        <v>28</v>
      </c>
      <c r="E1" s="7" t="s">
        <v>3</v>
      </c>
      <c r="F1" s="7" t="s">
        <v>4</v>
      </c>
      <c r="G1" s="28" t="s">
        <v>14</v>
      </c>
      <c r="H1" s="28"/>
      <c r="I1" s="28"/>
      <c r="J1" s="28"/>
      <c r="K1" s="28"/>
      <c r="L1" s="26"/>
      <c r="M1" s="37" t="s">
        <v>33</v>
      </c>
      <c r="N1" s="28" t="s">
        <v>319</v>
      </c>
      <c r="O1" s="28" t="s">
        <v>320</v>
      </c>
    </row>
    <row r="2" spans="1:15" ht="23.25" customHeight="1" x14ac:dyDescent="0.25">
      <c r="A2" s="7" t="s">
        <v>0</v>
      </c>
      <c r="B2" s="7" t="s">
        <v>1</v>
      </c>
      <c r="C2" s="7" t="s">
        <v>2</v>
      </c>
      <c r="D2" s="7" t="s">
        <v>28</v>
      </c>
      <c r="E2" s="7" t="s">
        <v>3</v>
      </c>
      <c r="F2" s="7" t="s">
        <v>4</v>
      </c>
      <c r="G2" s="5" t="s">
        <v>22</v>
      </c>
      <c r="H2" s="5" t="s">
        <v>23</v>
      </c>
      <c r="I2" s="5" t="s">
        <v>24</v>
      </c>
      <c r="J2" s="5" t="s">
        <v>25</v>
      </c>
      <c r="K2" s="5" t="s">
        <v>26</v>
      </c>
      <c r="L2" s="5" t="s">
        <v>321</v>
      </c>
      <c r="M2" s="37"/>
      <c r="N2" s="28"/>
      <c r="O2" s="28"/>
    </row>
    <row r="3" spans="1:15" ht="240" x14ac:dyDescent="0.25">
      <c r="A3" s="3" t="s">
        <v>5</v>
      </c>
      <c r="B3" s="6" t="s">
        <v>6</v>
      </c>
      <c r="C3" s="3" t="s">
        <v>7</v>
      </c>
      <c r="D3" s="3" t="s">
        <v>29</v>
      </c>
      <c r="E3" s="3" t="s">
        <v>30</v>
      </c>
      <c r="F3" s="3" t="s">
        <v>31</v>
      </c>
      <c r="G3" s="4" t="s">
        <v>27</v>
      </c>
      <c r="H3" s="4" t="s">
        <v>27</v>
      </c>
      <c r="L3" s="4" t="s">
        <v>324</v>
      </c>
      <c r="M3" s="3" t="s">
        <v>34</v>
      </c>
      <c r="N3" s="38" t="s">
        <v>322</v>
      </c>
      <c r="O3" s="38" t="s">
        <v>323</v>
      </c>
    </row>
    <row r="4" spans="1:15" ht="240" x14ac:dyDescent="0.25">
      <c r="A4" s="3" t="s">
        <v>5</v>
      </c>
      <c r="B4" s="6" t="s">
        <v>6</v>
      </c>
      <c r="C4" s="3" t="s">
        <v>8</v>
      </c>
      <c r="D4" s="3" t="s">
        <v>32</v>
      </c>
      <c r="E4" s="3" t="s">
        <v>36</v>
      </c>
      <c r="F4" s="3" t="s">
        <v>37</v>
      </c>
      <c r="G4" s="4" t="s">
        <v>27</v>
      </c>
      <c r="H4" s="4" t="s">
        <v>27</v>
      </c>
      <c r="L4" s="4" t="s">
        <v>324</v>
      </c>
      <c r="M4" s="3" t="s">
        <v>35</v>
      </c>
      <c r="N4" s="38"/>
      <c r="O4" s="38"/>
    </row>
    <row r="5" spans="1:15" ht="409.5" x14ac:dyDescent="0.25">
      <c r="A5" s="3" t="s">
        <v>5</v>
      </c>
      <c r="B5" s="6" t="s">
        <v>6</v>
      </c>
      <c r="C5" s="3" t="s">
        <v>9</v>
      </c>
      <c r="D5" s="3" t="s">
        <v>41</v>
      </c>
      <c r="E5" s="3" t="s">
        <v>40</v>
      </c>
      <c r="F5" s="3" t="s">
        <v>39</v>
      </c>
      <c r="G5" s="4" t="s">
        <v>27</v>
      </c>
      <c r="H5" s="4" t="s">
        <v>27</v>
      </c>
      <c r="I5" s="4" t="s">
        <v>27</v>
      </c>
      <c r="J5" s="4" t="s">
        <v>27</v>
      </c>
      <c r="K5" s="4" t="s">
        <v>27</v>
      </c>
      <c r="L5" s="4" t="s">
        <v>324</v>
      </c>
      <c r="M5" s="3" t="s">
        <v>38</v>
      </c>
      <c r="N5" s="38"/>
      <c r="O5" s="38"/>
    </row>
    <row r="6" spans="1:15" ht="270" x14ac:dyDescent="0.25">
      <c r="A6" s="3" t="s">
        <v>5</v>
      </c>
      <c r="B6" s="6" t="s">
        <v>6</v>
      </c>
      <c r="C6" s="3" t="s">
        <v>10</v>
      </c>
      <c r="D6" s="3" t="s">
        <v>43</v>
      </c>
      <c r="E6" s="3" t="s">
        <v>44</v>
      </c>
      <c r="F6" s="3" t="s">
        <v>45</v>
      </c>
      <c r="G6" s="4" t="s">
        <v>27</v>
      </c>
      <c r="H6" s="4" t="s">
        <v>27</v>
      </c>
      <c r="I6" s="4" t="s">
        <v>27</v>
      </c>
      <c r="J6" s="4" t="s">
        <v>27</v>
      </c>
      <c r="K6" s="4" t="s">
        <v>27</v>
      </c>
      <c r="L6" s="4" t="s">
        <v>324</v>
      </c>
      <c r="M6" s="3" t="s">
        <v>42</v>
      </c>
      <c r="N6" s="38"/>
      <c r="O6" s="38"/>
    </row>
    <row r="7" spans="1:15" ht="409.5" x14ac:dyDescent="0.25">
      <c r="A7" s="3" t="s">
        <v>5</v>
      </c>
      <c r="B7" s="6" t="s">
        <v>6</v>
      </c>
      <c r="C7" s="3" t="s">
        <v>11</v>
      </c>
      <c r="D7" s="3" t="s">
        <v>49</v>
      </c>
      <c r="E7" s="3" t="s">
        <v>47</v>
      </c>
      <c r="F7" s="3" t="s">
        <v>48</v>
      </c>
      <c r="G7" s="4" t="s">
        <v>27</v>
      </c>
      <c r="H7" s="4" t="s">
        <v>27</v>
      </c>
      <c r="L7" s="4" t="s">
        <v>324</v>
      </c>
      <c r="M7" s="3" t="s">
        <v>46</v>
      </c>
      <c r="N7" s="38"/>
      <c r="O7" s="38"/>
    </row>
    <row r="8" spans="1:15" ht="255" x14ac:dyDescent="0.25">
      <c r="A8" s="3" t="s">
        <v>5</v>
      </c>
      <c r="B8" s="6" t="s">
        <v>6</v>
      </c>
      <c r="C8" s="3" t="s">
        <v>12</v>
      </c>
      <c r="D8" s="3" t="s">
        <v>50</v>
      </c>
      <c r="E8" s="3" t="s">
        <v>51</v>
      </c>
      <c r="F8" s="3" t="s">
        <v>52</v>
      </c>
      <c r="G8" s="4" t="s">
        <v>27</v>
      </c>
      <c r="H8" s="4" t="s">
        <v>27</v>
      </c>
      <c r="I8" s="4" t="s">
        <v>27</v>
      </c>
      <c r="J8" s="4" t="s">
        <v>27</v>
      </c>
      <c r="K8" s="4" t="s">
        <v>27</v>
      </c>
      <c r="L8" s="4" t="s">
        <v>324</v>
      </c>
      <c r="M8" s="3" t="s">
        <v>53</v>
      </c>
      <c r="N8" s="38"/>
      <c r="O8" s="38"/>
    </row>
    <row r="9" spans="1:15" ht="270" x14ac:dyDescent="0.25">
      <c r="A9" s="3" t="s">
        <v>5</v>
      </c>
      <c r="B9" s="6" t="s">
        <v>6</v>
      </c>
      <c r="C9" s="3" t="s">
        <v>13</v>
      </c>
      <c r="D9" s="3" t="s">
        <v>54</v>
      </c>
      <c r="E9" s="3" t="s">
        <v>55</v>
      </c>
      <c r="F9" s="3" t="s">
        <v>56</v>
      </c>
      <c r="G9" s="4" t="s">
        <v>27</v>
      </c>
      <c r="H9" s="4" t="s">
        <v>27</v>
      </c>
      <c r="I9" s="4" t="s">
        <v>27</v>
      </c>
      <c r="L9" s="4" t="s">
        <v>324</v>
      </c>
      <c r="M9" s="3" t="s">
        <v>57</v>
      </c>
      <c r="N9" s="38"/>
      <c r="O9" s="38"/>
    </row>
    <row r="10" spans="1:15" ht="255" x14ac:dyDescent="0.25">
      <c r="A10" s="3" t="s">
        <v>5</v>
      </c>
      <c r="B10" s="3" t="s">
        <v>15</v>
      </c>
      <c r="C10" s="3" t="s">
        <v>16</v>
      </c>
      <c r="D10" s="3" t="s">
        <v>60</v>
      </c>
      <c r="E10" s="3" t="s">
        <v>59</v>
      </c>
      <c r="F10" s="3" t="s">
        <v>58</v>
      </c>
      <c r="G10" s="4" t="s">
        <v>27</v>
      </c>
      <c r="H10" s="4" t="s">
        <v>27</v>
      </c>
      <c r="I10" s="4" t="s">
        <v>27</v>
      </c>
      <c r="J10" s="4" t="s">
        <v>27</v>
      </c>
      <c r="L10" s="4" t="s">
        <v>324</v>
      </c>
      <c r="M10" s="3" t="s">
        <v>61</v>
      </c>
      <c r="N10" s="38"/>
      <c r="O10" s="38"/>
    </row>
    <row r="11" spans="1:15" ht="255" x14ac:dyDescent="0.25">
      <c r="A11" s="3" t="s">
        <v>5</v>
      </c>
      <c r="B11" s="3" t="s">
        <v>15</v>
      </c>
      <c r="C11" s="3" t="s">
        <v>17</v>
      </c>
      <c r="D11" s="3" t="s">
        <v>63</v>
      </c>
      <c r="E11" s="3" t="s">
        <v>62</v>
      </c>
      <c r="G11" s="4" t="s">
        <v>27</v>
      </c>
      <c r="H11" s="4" t="s">
        <v>27</v>
      </c>
      <c r="I11" s="4" t="s">
        <v>27</v>
      </c>
      <c r="L11" s="4" t="s">
        <v>324</v>
      </c>
      <c r="M11" s="3" t="s">
        <v>64</v>
      </c>
      <c r="N11" s="38"/>
      <c r="O11" s="38"/>
    </row>
    <row r="12" spans="1:15" ht="210" x14ac:dyDescent="0.25">
      <c r="A12" s="3" t="s">
        <v>5</v>
      </c>
      <c r="B12" s="6" t="s">
        <v>18</v>
      </c>
      <c r="C12" s="3" t="s">
        <v>19</v>
      </c>
      <c r="D12" s="3" t="s">
        <v>66</v>
      </c>
      <c r="E12" s="3" t="s">
        <v>65</v>
      </c>
      <c r="G12" s="4" t="s">
        <v>27</v>
      </c>
      <c r="H12" s="4" t="s">
        <v>27</v>
      </c>
      <c r="I12" s="4" t="s">
        <v>27</v>
      </c>
      <c r="J12" s="4" t="s">
        <v>27</v>
      </c>
      <c r="K12" s="4" t="s">
        <v>27</v>
      </c>
      <c r="L12" s="4" t="s">
        <v>324</v>
      </c>
      <c r="M12" s="3" t="s">
        <v>67</v>
      </c>
      <c r="N12" s="38"/>
      <c r="O12" s="38"/>
    </row>
    <row r="13" spans="1:15" ht="255" x14ac:dyDescent="0.25">
      <c r="A13" s="3" t="s">
        <v>5</v>
      </c>
      <c r="B13" s="6" t="s">
        <v>18</v>
      </c>
      <c r="C13" s="3" t="s">
        <v>20</v>
      </c>
      <c r="D13" s="3" t="s">
        <v>69</v>
      </c>
      <c r="E13" s="3" t="s">
        <v>68</v>
      </c>
      <c r="G13" s="4" t="s">
        <v>27</v>
      </c>
      <c r="H13" s="4" t="s">
        <v>27</v>
      </c>
      <c r="I13" s="4" t="s">
        <v>27</v>
      </c>
      <c r="L13" s="4" t="s">
        <v>324</v>
      </c>
      <c r="M13" s="3" t="s">
        <v>70</v>
      </c>
      <c r="N13" s="38"/>
      <c r="O13" s="38"/>
    </row>
    <row r="14" spans="1:15" ht="210" x14ac:dyDescent="0.25">
      <c r="A14" s="3" t="s">
        <v>5</v>
      </c>
      <c r="B14" s="6" t="s">
        <v>18</v>
      </c>
      <c r="C14" s="3" t="s">
        <v>21</v>
      </c>
      <c r="D14" s="3" t="s">
        <v>73</v>
      </c>
      <c r="E14" s="3" t="s">
        <v>72</v>
      </c>
      <c r="F14" s="3" t="s">
        <v>71</v>
      </c>
      <c r="G14" s="4" t="s">
        <v>27</v>
      </c>
      <c r="H14" s="4" t="s">
        <v>27</v>
      </c>
      <c r="I14" s="4" t="s">
        <v>27</v>
      </c>
      <c r="L14" s="4" t="s">
        <v>324</v>
      </c>
      <c r="M14" s="3" t="s">
        <v>74</v>
      </c>
      <c r="N14" s="38"/>
      <c r="O14" s="38"/>
    </row>
    <row r="15" spans="1:15" ht="330" x14ac:dyDescent="0.25">
      <c r="A15" s="3" t="s">
        <v>75</v>
      </c>
      <c r="B15" s="3" t="s">
        <v>76</v>
      </c>
      <c r="C15" s="3" t="s">
        <v>77</v>
      </c>
      <c r="D15" s="3" t="s">
        <v>88</v>
      </c>
      <c r="E15" s="3" t="s">
        <v>87</v>
      </c>
      <c r="F15" s="3" t="s">
        <v>86</v>
      </c>
      <c r="G15" s="4" t="s">
        <v>27</v>
      </c>
      <c r="H15" s="4" t="s">
        <v>27</v>
      </c>
      <c r="I15" s="4" t="s">
        <v>27</v>
      </c>
      <c r="J15" s="4" t="s">
        <v>27</v>
      </c>
      <c r="L15" s="4" t="s">
        <v>324</v>
      </c>
      <c r="M15" s="3" t="s">
        <v>85</v>
      </c>
      <c r="N15" s="38"/>
      <c r="O15" s="38"/>
    </row>
    <row r="16" spans="1:15" ht="255" x14ac:dyDescent="0.25">
      <c r="A16" s="3" t="s">
        <v>75</v>
      </c>
      <c r="B16" s="6" t="s">
        <v>78</v>
      </c>
      <c r="C16" s="3" t="s">
        <v>79</v>
      </c>
      <c r="D16" s="3" t="s">
        <v>91</v>
      </c>
      <c r="E16" s="3" t="s">
        <v>90</v>
      </c>
      <c r="F16" s="3" t="s">
        <v>89</v>
      </c>
      <c r="G16" s="4" t="s">
        <v>27</v>
      </c>
      <c r="H16" s="4" t="s">
        <v>27</v>
      </c>
      <c r="I16" s="4" t="s">
        <v>27</v>
      </c>
      <c r="J16" s="4" t="s">
        <v>27</v>
      </c>
      <c r="L16" s="4" t="s">
        <v>324</v>
      </c>
      <c r="M16" s="3" t="s">
        <v>92</v>
      </c>
      <c r="N16" s="38"/>
      <c r="O16" s="38"/>
    </row>
    <row r="17" spans="1:15" ht="330" x14ac:dyDescent="0.25">
      <c r="A17" s="3" t="s">
        <v>75</v>
      </c>
      <c r="B17" s="3" t="s">
        <v>80</v>
      </c>
      <c r="C17" s="3" t="s">
        <v>82</v>
      </c>
      <c r="D17" s="3" t="s">
        <v>95</v>
      </c>
      <c r="E17" s="3" t="s">
        <v>94</v>
      </c>
      <c r="F17" s="3" t="s">
        <v>93</v>
      </c>
      <c r="G17" s="4" t="s">
        <v>27</v>
      </c>
      <c r="H17" s="4" t="s">
        <v>27</v>
      </c>
      <c r="I17" s="4" t="s">
        <v>27</v>
      </c>
      <c r="L17" s="4" t="s">
        <v>324</v>
      </c>
      <c r="M17" s="3" t="s">
        <v>96</v>
      </c>
      <c r="N17" s="38"/>
      <c r="O17" s="38"/>
    </row>
    <row r="18" spans="1:15" ht="270" x14ac:dyDescent="0.25">
      <c r="A18" s="3" t="s">
        <v>75</v>
      </c>
      <c r="B18" s="3" t="s">
        <v>80</v>
      </c>
      <c r="C18" s="3" t="s">
        <v>81</v>
      </c>
      <c r="D18" s="3" t="s">
        <v>99</v>
      </c>
      <c r="E18" s="3" t="s">
        <v>98</v>
      </c>
      <c r="F18" s="3" t="s">
        <v>97</v>
      </c>
      <c r="G18" s="4" t="s">
        <v>27</v>
      </c>
      <c r="H18" s="4" t="s">
        <v>27</v>
      </c>
      <c r="I18" s="4" t="s">
        <v>27</v>
      </c>
      <c r="L18" s="4" t="s">
        <v>324</v>
      </c>
      <c r="M18" s="3" t="s">
        <v>100</v>
      </c>
      <c r="N18" s="38"/>
      <c r="O18" s="38"/>
    </row>
    <row r="19" spans="1:15" ht="360" x14ac:dyDescent="0.25">
      <c r="A19" s="3" t="s">
        <v>75</v>
      </c>
      <c r="B19" s="6" t="s">
        <v>83</v>
      </c>
      <c r="C19" s="3" t="s">
        <v>84</v>
      </c>
      <c r="D19" s="3" t="s">
        <v>103</v>
      </c>
      <c r="E19" s="3" t="s">
        <v>102</v>
      </c>
      <c r="F19" s="3" t="s">
        <v>101</v>
      </c>
      <c r="G19" s="4" t="s">
        <v>27</v>
      </c>
      <c r="H19" s="4" t="s">
        <v>27</v>
      </c>
      <c r="I19" s="4" t="s">
        <v>27</v>
      </c>
      <c r="L19" s="4" t="s">
        <v>324</v>
      </c>
      <c r="M19" s="3" t="s">
        <v>104</v>
      </c>
      <c r="N19" s="38"/>
      <c r="O19" s="38"/>
    </row>
    <row r="20" spans="1:15" ht="409.5" x14ac:dyDescent="0.25">
      <c r="A20" s="3" t="s">
        <v>105</v>
      </c>
      <c r="B20" s="3" t="s">
        <v>106</v>
      </c>
      <c r="C20" s="3" t="s">
        <v>107</v>
      </c>
      <c r="D20" s="3" t="s">
        <v>130</v>
      </c>
      <c r="E20" s="3" t="s">
        <v>129</v>
      </c>
      <c r="F20" s="3" t="s">
        <v>128</v>
      </c>
      <c r="G20" s="4" t="s">
        <v>27</v>
      </c>
      <c r="H20" s="4" t="s">
        <v>27</v>
      </c>
      <c r="L20" s="4" t="s">
        <v>324</v>
      </c>
      <c r="M20" s="3" t="s">
        <v>131</v>
      </c>
      <c r="N20" s="38"/>
      <c r="O20" s="38"/>
    </row>
    <row r="21" spans="1:15" ht="360" x14ac:dyDescent="0.25">
      <c r="A21" s="3" t="s">
        <v>105</v>
      </c>
      <c r="B21" s="3" t="s">
        <v>106</v>
      </c>
      <c r="C21" s="3" t="s">
        <v>108</v>
      </c>
      <c r="D21" s="3" t="s">
        <v>134</v>
      </c>
      <c r="E21" s="3" t="s">
        <v>133</v>
      </c>
      <c r="F21" s="3" t="s">
        <v>132</v>
      </c>
      <c r="G21" s="4" t="s">
        <v>27</v>
      </c>
      <c r="H21" s="4" t="s">
        <v>27</v>
      </c>
      <c r="L21" s="4" t="s">
        <v>324</v>
      </c>
      <c r="M21" s="3" t="s">
        <v>135</v>
      </c>
      <c r="N21" s="38"/>
      <c r="O21" s="38"/>
    </row>
    <row r="22" spans="1:15" ht="345" x14ac:dyDescent="0.25">
      <c r="A22" s="3" t="s">
        <v>105</v>
      </c>
      <c r="B22" s="3" t="s">
        <v>106</v>
      </c>
      <c r="C22" s="3" t="s">
        <v>109</v>
      </c>
      <c r="D22" s="3" t="s">
        <v>139</v>
      </c>
      <c r="E22" s="3" t="s">
        <v>138</v>
      </c>
      <c r="F22" s="3" t="s">
        <v>137</v>
      </c>
      <c r="G22" s="4" t="s">
        <v>27</v>
      </c>
      <c r="H22" s="4" t="s">
        <v>27</v>
      </c>
      <c r="I22" s="4" t="s">
        <v>27</v>
      </c>
      <c r="J22" s="4" t="s">
        <v>27</v>
      </c>
      <c r="K22" s="4" t="s">
        <v>27</v>
      </c>
      <c r="L22" s="4" t="s">
        <v>324</v>
      </c>
      <c r="M22" s="3" t="s">
        <v>136</v>
      </c>
      <c r="N22" s="38"/>
      <c r="O22" s="38"/>
    </row>
    <row r="23" spans="1:15" ht="300" x14ac:dyDescent="0.25">
      <c r="A23" s="3" t="s">
        <v>105</v>
      </c>
      <c r="B23" s="3" t="s">
        <v>106</v>
      </c>
      <c r="C23" s="3" t="s">
        <v>110</v>
      </c>
      <c r="D23" s="3" t="s">
        <v>142</v>
      </c>
      <c r="E23" s="3" t="s">
        <v>141</v>
      </c>
      <c r="F23" s="3" t="s">
        <v>140</v>
      </c>
      <c r="G23" s="4" t="s">
        <v>27</v>
      </c>
      <c r="H23" s="4" t="s">
        <v>27</v>
      </c>
      <c r="I23" s="4" t="s">
        <v>27</v>
      </c>
      <c r="J23" s="4" t="s">
        <v>27</v>
      </c>
      <c r="K23" s="4" t="s">
        <v>27</v>
      </c>
      <c r="L23" s="4" t="s">
        <v>324</v>
      </c>
      <c r="M23" s="3" t="s">
        <v>143</v>
      </c>
      <c r="N23" s="38"/>
      <c r="O23" s="38"/>
    </row>
    <row r="24" spans="1:15" ht="225" x14ac:dyDescent="0.25">
      <c r="A24" s="3" t="s">
        <v>105</v>
      </c>
      <c r="B24" s="3" t="s">
        <v>106</v>
      </c>
      <c r="C24" s="3" t="s">
        <v>111</v>
      </c>
      <c r="D24" s="3" t="s">
        <v>146</v>
      </c>
      <c r="E24" s="3" t="s">
        <v>145</v>
      </c>
      <c r="F24" s="3" t="s">
        <v>144</v>
      </c>
      <c r="G24" s="4" t="s">
        <v>27</v>
      </c>
      <c r="H24" s="4" t="s">
        <v>27</v>
      </c>
      <c r="I24" s="4" t="s">
        <v>27</v>
      </c>
      <c r="J24" s="4" t="s">
        <v>27</v>
      </c>
      <c r="K24" s="4" t="s">
        <v>27</v>
      </c>
      <c r="L24" s="4" t="s">
        <v>324</v>
      </c>
      <c r="M24" s="3" t="s">
        <v>147</v>
      </c>
      <c r="N24" s="38"/>
      <c r="O24" s="38"/>
    </row>
    <row r="25" spans="1:15" ht="409.5" x14ac:dyDescent="0.25">
      <c r="A25" s="3" t="s">
        <v>105</v>
      </c>
      <c r="B25" s="6" t="s">
        <v>112</v>
      </c>
      <c r="C25" s="3" t="s">
        <v>113</v>
      </c>
      <c r="D25" s="3" t="s">
        <v>150</v>
      </c>
      <c r="E25" s="3" t="s">
        <v>149</v>
      </c>
      <c r="F25" s="3" t="s">
        <v>148</v>
      </c>
      <c r="G25" s="4" t="s">
        <v>27</v>
      </c>
      <c r="H25" s="4" t="s">
        <v>27</v>
      </c>
      <c r="I25" s="4" t="s">
        <v>27</v>
      </c>
      <c r="L25" s="4" t="s">
        <v>324</v>
      </c>
      <c r="M25" s="3" t="s">
        <v>151</v>
      </c>
      <c r="N25" s="38"/>
      <c r="O25" s="38"/>
    </row>
    <row r="26" spans="1:15" ht="390" x14ac:dyDescent="0.25">
      <c r="A26" s="3" t="s">
        <v>105</v>
      </c>
      <c r="B26" s="6" t="s">
        <v>112</v>
      </c>
      <c r="C26" s="3" t="s">
        <v>114</v>
      </c>
      <c r="D26" s="3" t="s">
        <v>154</v>
      </c>
      <c r="E26" s="3" t="s">
        <v>153</v>
      </c>
      <c r="F26" s="3" t="s">
        <v>152</v>
      </c>
      <c r="G26" s="4" t="s">
        <v>27</v>
      </c>
      <c r="H26" s="4" t="s">
        <v>27</v>
      </c>
      <c r="I26" s="4" t="s">
        <v>27</v>
      </c>
      <c r="J26" s="4" t="s">
        <v>27</v>
      </c>
      <c r="L26" s="4" t="s">
        <v>324</v>
      </c>
      <c r="M26" s="3" t="s">
        <v>155</v>
      </c>
      <c r="N26" s="38"/>
      <c r="O26" s="38"/>
    </row>
    <row r="27" spans="1:15" ht="360" x14ac:dyDescent="0.25">
      <c r="A27" s="3" t="s">
        <v>105</v>
      </c>
      <c r="B27" s="3" t="s">
        <v>115</v>
      </c>
      <c r="C27" s="3" t="s">
        <v>116</v>
      </c>
      <c r="D27" s="3" t="s">
        <v>158</v>
      </c>
      <c r="E27" s="3" t="s">
        <v>157</v>
      </c>
      <c r="F27" s="3" t="s">
        <v>156</v>
      </c>
      <c r="G27" s="4" t="s">
        <v>27</v>
      </c>
      <c r="H27" s="4" t="s">
        <v>27</v>
      </c>
      <c r="I27" s="4" t="s">
        <v>27</v>
      </c>
      <c r="J27" s="4" t="s">
        <v>27</v>
      </c>
      <c r="L27" s="4" t="s">
        <v>324</v>
      </c>
      <c r="M27" s="3" t="s">
        <v>159</v>
      </c>
      <c r="N27" s="38"/>
      <c r="O27" s="38"/>
    </row>
    <row r="28" spans="1:15" ht="240" x14ac:dyDescent="0.25">
      <c r="A28" s="3" t="s">
        <v>105</v>
      </c>
      <c r="B28" s="6" t="s">
        <v>117</v>
      </c>
      <c r="C28" s="3" t="s">
        <v>118</v>
      </c>
      <c r="D28" s="3" t="s">
        <v>162</v>
      </c>
      <c r="E28" s="3" t="s">
        <v>161</v>
      </c>
      <c r="F28" s="3" t="s">
        <v>160</v>
      </c>
      <c r="G28" s="4" t="s">
        <v>27</v>
      </c>
      <c r="H28" s="4" t="s">
        <v>27</v>
      </c>
      <c r="I28" s="4" t="s">
        <v>27</v>
      </c>
      <c r="L28" s="4" t="s">
        <v>324</v>
      </c>
      <c r="M28" s="3" t="s">
        <v>163</v>
      </c>
      <c r="N28" s="38"/>
      <c r="O28" s="38"/>
    </row>
    <row r="29" spans="1:15" ht="409.5" x14ac:dyDescent="0.25">
      <c r="A29" s="3" t="s">
        <v>105</v>
      </c>
      <c r="B29" s="3" t="s">
        <v>119</v>
      </c>
      <c r="C29" s="3" t="s">
        <v>120</v>
      </c>
      <c r="D29" s="3" t="s">
        <v>167</v>
      </c>
      <c r="E29" s="3" t="s">
        <v>166</v>
      </c>
      <c r="F29" s="3" t="s">
        <v>165</v>
      </c>
      <c r="G29" s="4" t="s">
        <v>27</v>
      </c>
      <c r="H29" s="4" t="s">
        <v>27</v>
      </c>
      <c r="L29" s="4" t="s">
        <v>324</v>
      </c>
      <c r="M29" s="3" t="s">
        <v>164</v>
      </c>
      <c r="N29" s="38"/>
      <c r="O29" s="38"/>
    </row>
    <row r="30" spans="1:15" ht="375" x14ac:dyDescent="0.25">
      <c r="A30" s="3" t="s">
        <v>105</v>
      </c>
      <c r="B30" s="6" t="s">
        <v>121</v>
      </c>
      <c r="C30" s="3" t="s">
        <v>122</v>
      </c>
      <c r="D30" s="3" t="s">
        <v>170</v>
      </c>
      <c r="E30" s="3" t="s">
        <v>169</v>
      </c>
      <c r="F30" s="3" t="s">
        <v>168</v>
      </c>
      <c r="G30" s="4" t="s">
        <v>27</v>
      </c>
      <c r="H30" s="4" t="s">
        <v>27</v>
      </c>
      <c r="L30" s="4" t="s">
        <v>324</v>
      </c>
      <c r="M30" s="3" t="s">
        <v>171</v>
      </c>
      <c r="N30" s="38"/>
      <c r="O30" s="38"/>
    </row>
    <row r="31" spans="1:15" ht="375" x14ac:dyDescent="0.25">
      <c r="A31" s="3" t="s">
        <v>105</v>
      </c>
      <c r="B31" s="3" t="s">
        <v>123</v>
      </c>
      <c r="C31" s="3" t="s">
        <v>124</v>
      </c>
      <c r="D31" s="3" t="s">
        <v>174</v>
      </c>
      <c r="E31" s="3" t="s">
        <v>173</v>
      </c>
      <c r="F31" s="3" t="s">
        <v>172</v>
      </c>
      <c r="G31" s="4" t="s">
        <v>27</v>
      </c>
      <c r="H31" s="4" t="s">
        <v>27</v>
      </c>
      <c r="L31" s="4" t="s">
        <v>324</v>
      </c>
      <c r="M31" s="3" t="s">
        <v>175</v>
      </c>
      <c r="N31" s="38"/>
      <c r="O31" s="38"/>
    </row>
    <row r="32" spans="1:15" ht="345" x14ac:dyDescent="0.25">
      <c r="A32" s="3" t="s">
        <v>105</v>
      </c>
      <c r="B32" s="3" t="s">
        <v>123</v>
      </c>
      <c r="C32" s="3" t="s">
        <v>125</v>
      </c>
      <c r="D32" s="3" t="s">
        <v>178</v>
      </c>
      <c r="E32" s="3" t="s">
        <v>177</v>
      </c>
      <c r="F32" s="3" t="s">
        <v>176</v>
      </c>
      <c r="G32" s="4" t="s">
        <v>27</v>
      </c>
      <c r="H32" s="4" t="s">
        <v>27</v>
      </c>
      <c r="L32" s="4" t="s">
        <v>324</v>
      </c>
      <c r="M32" s="3" t="s">
        <v>179</v>
      </c>
      <c r="N32" s="38"/>
      <c r="O32" s="38"/>
    </row>
    <row r="33" spans="1:15" ht="345" x14ac:dyDescent="0.25">
      <c r="A33" s="3" t="s">
        <v>105</v>
      </c>
      <c r="B33" s="6" t="s">
        <v>126</v>
      </c>
      <c r="C33" s="3" t="s">
        <v>127</v>
      </c>
      <c r="D33" s="3" t="s">
        <v>181</v>
      </c>
      <c r="E33" s="3" t="s">
        <v>180</v>
      </c>
      <c r="F33" s="3" t="s">
        <v>168</v>
      </c>
      <c r="G33" s="4" t="s">
        <v>27</v>
      </c>
      <c r="H33" s="4" t="s">
        <v>27</v>
      </c>
      <c r="I33" s="4" t="s">
        <v>27</v>
      </c>
      <c r="J33" s="4" t="s">
        <v>27</v>
      </c>
      <c r="K33" s="4" t="s">
        <v>27</v>
      </c>
      <c r="L33" s="4" t="s">
        <v>324</v>
      </c>
      <c r="M33" s="3" t="s">
        <v>182</v>
      </c>
      <c r="N33" s="38"/>
      <c r="O33" s="38"/>
    </row>
    <row r="34" spans="1:15" ht="409.5" x14ac:dyDescent="0.25">
      <c r="A34" s="3" t="s">
        <v>183</v>
      </c>
      <c r="B34" s="3" t="s">
        <v>184</v>
      </c>
      <c r="C34" s="3" t="s">
        <v>187</v>
      </c>
      <c r="D34" s="3" t="s">
        <v>206</v>
      </c>
      <c r="E34" s="3" t="s">
        <v>205</v>
      </c>
      <c r="F34" s="3" t="s">
        <v>204</v>
      </c>
      <c r="G34" s="4" t="s">
        <v>27</v>
      </c>
      <c r="H34" s="4" t="s">
        <v>27</v>
      </c>
      <c r="L34" s="4" t="s">
        <v>324</v>
      </c>
      <c r="M34" s="3" t="s">
        <v>203</v>
      </c>
      <c r="N34" s="38"/>
      <c r="O34" s="38"/>
    </row>
    <row r="35" spans="1:15" ht="409.5" x14ac:dyDescent="0.25">
      <c r="A35" s="3" t="s">
        <v>183</v>
      </c>
      <c r="B35" s="3" t="s">
        <v>184</v>
      </c>
      <c r="C35" s="3" t="s">
        <v>185</v>
      </c>
      <c r="D35" s="3" t="s">
        <v>210</v>
      </c>
      <c r="E35" s="3" t="s">
        <v>209</v>
      </c>
      <c r="F35" s="3" t="s">
        <v>208</v>
      </c>
      <c r="G35" s="4" t="s">
        <v>27</v>
      </c>
      <c r="H35" s="4" t="s">
        <v>27</v>
      </c>
      <c r="L35" s="4" t="s">
        <v>324</v>
      </c>
      <c r="M35" s="3" t="s">
        <v>207</v>
      </c>
      <c r="N35" s="38"/>
      <c r="O35" s="38"/>
    </row>
    <row r="36" spans="1:15" ht="409.5" x14ac:dyDescent="0.25">
      <c r="A36" s="3" t="s">
        <v>183</v>
      </c>
      <c r="B36" s="3" t="s">
        <v>184</v>
      </c>
      <c r="C36" s="3" t="s">
        <v>186</v>
      </c>
      <c r="D36" s="3" t="s">
        <v>213</v>
      </c>
      <c r="E36" s="3" t="s">
        <v>212</v>
      </c>
      <c r="F36" s="3" t="s">
        <v>204</v>
      </c>
      <c r="G36" s="4" t="s">
        <v>27</v>
      </c>
      <c r="L36" s="4" t="s">
        <v>324</v>
      </c>
      <c r="M36" s="3" t="s">
        <v>211</v>
      </c>
      <c r="N36" s="38"/>
      <c r="O36" s="38"/>
    </row>
    <row r="37" spans="1:15" ht="409.5" x14ac:dyDescent="0.25">
      <c r="A37" s="3" t="s">
        <v>183</v>
      </c>
      <c r="B37" s="6" t="s">
        <v>188</v>
      </c>
      <c r="C37" s="3" t="s">
        <v>189</v>
      </c>
      <c r="D37" s="3" t="s">
        <v>216</v>
      </c>
      <c r="E37" s="3" t="s">
        <v>212</v>
      </c>
      <c r="F37" s="3" t="s">
        <v>215</v>
      </c>
      <c r="G37" s="4" t="s">
        <v>27</v>
      </c>
      <c r="H37" s="4" t="s">
        <v>27</v>
      </c>
      <c r="I37" s="4" t="s">
        <v>27</v>
      </c>
      <c r="L37" s="4" t="s">
        <v>324</v>
      </c>
      <c r="M37" s="3" t="s">
        <v>214</v>
      </c>
      <c r="N37" s="38"/>
      <c r="O37" s="38"/>
    </row>
    <row r="38" spans="1:15" ht="409.5" x14ac:dyDescent="0.25">
      <c r="A38" s="3" t="s">
        <v>183</v>
      </c>
      <c r="B38" s="6" t="s">
        <v>188</v>
      </c>
      <c r="C38" s="3" t="s">
        <v>190</v>
      </c>
      <c r="D38" s="3" t="s">
        <v>220</v>
      </c>
      <c r="E38" s="3" t="s">
        <v>219</v>
      </c>
      <c r="F38" s="3" t="s">
        <v>218</v>
      </c>
      <c r="G38" s="4" t="s">
        <v>27</v>
      </c>
      <c r="L38" s="4" t="s">
        <v>324</v>
      </c>
      <c r="M38" s="3" t="s">
        <v>217</v>
      </c>
      <c r="N38" s="38"/>
      <c r="O38" s="38"/>
    </row>
    <row r="39" spans="1:15" ht="315" x14ac:dyDescent="0.25">
      <c r="A39" s="3" t="s">
        <v>183</v>
      </c>
      <c r="B39" s="6" t="s">
        <v>188</v>
      </c>
      <c r="C39" s="3" t="s">
        <v>191</v>
      </c>
      <c r="D39" s="3" t="s">
        <v>224</v>
      </c>
      <c r="E39" s="3" t="s">
        <v>223</v>
      </c>
      <c r="F39" s="3" t="s">
        <v>222</v>
      </c>
      <c r="G39" s="4" t="s">
        <v>27</v>
      </c>
      <c r="H39" s="4" t="s">
        <v>27</v>
      </c>
      <c r="I39" s="4" t="s">
        <v>27</v>
      </c>
      <c r="J39" s="4" t="s">
        <v>27</v>
      </c>
      <c r="L39" s="4" t="s">
        <v>324</v>
      </c>
      <c r="M39" s="3" t="s">
        <v>221</v>
      </c>
      <c r="N39" s="38"/>
      <c r="O39" s="38"/>
    </row>
    <row r="40" spans="1:15" ht="210" x14ac:dyDescent="0.25">
      <c r="A40" s="3" t="s">
        <v>183</v>
      </c>
      <c r="B40" s="6" t="s">
        <v>188</v>
      </c>
      <c r="C40" s="3" t="s">
        <v>192</v>
      </c>
      <c r="D40" s="3" t="s">
        <v>227</v>
      </c>
      <c r="E40" s="3" t="s">
        <v>219</v>
      </c>
      <c r="F40" s="3" t="s">
        <v>226</v>
      </c>
      <c r="G40" s="4" t="s">
        <v>27</v>
      </c>
      <c r="H40" s="4" t="s">
        <v>27</v>
      </c>
      <c r="L40" s="4" t="s">
        <v>324</v>
      </c>
      <c r="M40" s="3" t="s">
        <v>225</v>
      </c>
      <c r="N40" s="38"/>
      <c r="O40" s="38"/>
    </row>
    <row r="41" spans="1:15" ht="409.5" x14ac:dyDescent="0.25">
      <c r="A41" s="3" t="s">
        <v>183</v>
      </c>
      <c r="B41" s="6" t="s">
        <v>188</v>
      </c>
      <c r="C41" s="3" t="s">
        <v>193</v>
      </c>
      <c r="D41" s="3" t="s">
        <v>231</v>
      </c>
      <c r="E41" s="3" t="s">
        <v>230</v>
      </c>
      <c r="F41" s="3" t="s">
        <v>229</v>
      </c>
      <c r="G41" s="4" t="s">
        <v>27</v>
      </c>
      <c r="L41" s="4" t="s">
        <v>324</v>
      </c>
      <c r="M41" s="3" t="s">
        <v>228</v>
      </c>
      <c r="N41" s="38"/>
      <c r="O41" s="38"/>
    </row>
    <row r="42" spans="1:15" ht="270" x14ac:dyDescent="0.25">
      <c r="A42" s="3" t="s">
        <v>183</v>
      </c>
      <c r="B42" s="6" t="s">
        <v>188</v>
      </c>
      <c r="C42" s="3" t="s">
        <v>194</v>
      </c>
      <c r="D42" s="3" t="s">
        <v>233</v>
      </c>
      <c r="E42" s="3" t="s">
        <v>219</v>
      </c>
      <c r="F42" s="3" t="s">
        <v>232</v>
      </c>
      <c r="G42" s="4" t="s">
        <v>27</v>
      </c>
      <c r="H42" s="4" t="s">
        <v>27</v>
      </c>
      <c r="L42" s="4" t="s">
        <v>324</v>
      </c>
      <c r="M42" s="3" t="s">
        <v>234</v>
      </c>
      <c r="N42" s="38"/>
      <c r="O42" s="38"/>
    </row>
    <row r="43" spans="1:15" ht="240" x14ac:dyDescent="0.25">
      <c r="A43" s="3" t="s">
        <v>183</v>
      </c>
      <c r="B43" s="6" t="s">
        <v>188</v>
      </c>
      <c r="C43" s="3" t="s">
        <v>195</v>
      </c>
      <c r="D43" s="3" t="s">
        <v>236</v>
      </c>
      <c r="E43" s="3" t="s">
        <v>219</v>
      </c>
      <c r="F43" s="3" t="s">
        <v>232</v>
      </c>
      <c r="G43" s="4" t="s">
        <v>27</v>
      </c>
      <c r="H43" s="4" t="s">
        <v>27</v>
      </c>
      <c r="I43" s="4" t="s">
        <v>27</v>
      </c>
      <c r="L43" s="4" t="s">
        <v>324</v>
      </c>
      <c r="M43" s="3" t="s">
        <v>235</v>
      </c>
      <c r="N43" s="38"/>
      <c r="O43" s="38"/>
    </row>
    <row r="44" spans="1:15" ht="405" x14ac:dyDescent="0.25">
      <c r="A44" s="3" t="s">
        <v>183</v>
      </c>
      <c r="B44" s="39" t="s">
        <v>196</v>
      </c>
      <c r="C44" s="3" t="s">
        <v>197</v>
      </c>
      <c r="D44" s="3" t="s">
        <v>239</v>
      </c>
      <c r="E44" s="3" t="s">
        <v>238</v>
      </c>
      <c r="G44" s="4" t="s">
        <v>27</v>
      </c>
      <c r="H44" s="4" t="s">
        <v>27</v>
      </c>
      <c r="L44" s="4" t="s">
        <v>324</v>
      </c>
      <c r="M44" s="3" t="s">
        <v>237</v>
      </c>
      <c r="N44" s="38"/>
      <c r="O44" s="38"/>
    </row>
    <row r="45" spans="1:15" ht="240" x14ac:dyDescent="0.25">
      <c r="A45" s="3" t="s">
        <v>183</v>
      </c>
      <c r="B45" s="39" t="s">
        <v>196</v>
      </c>
      <c r="C45" s="3" t="s">
        <v>198</v>
      </c>
      <c r="D45" s="3" t="s">
        <v>242</v>
      </c>
      <c r="E45" s="3" t="s">
        <v>219</v>
      </c>
      <c r="F45" s="3" t="s">
        <v>241</v>
      </c>
      <c r="G45" s="4" t="s">
        <v>27</v>
      </c>
      <c r="H45" s="4" t="s">
        <v>27</v>
      </c>
      <c r="L45" s="4" t="s">
        <v>324</v>
      </c>
      <c r="M45" s="3" t="s">
        <v>240</v>
      </c>
      <c r="N45" s="38"/>
      <c r="O45" s="38"/>
    </row>
    <row r="46" spans="1:15" ht="240" x14ac:dyDescent="0.25">
      <c r="A46" s="3" t="s">
        <v>183</v>
      </c>
      <c r="B46" s="40" t="s">
        <v>199</v>
      </c>
      <c r="C46" s="3" t="s">
        <v>200</v>
      </c>
      <c r="D46" s="3" t="s">
        <v>246</v>
      </c>
      <c r="E46" s="3" t="s">
        <v>245</v>
      </c>
      <c r="F46" s="3" t="s">
        <v>244</v>
      </c>
      <c r="G46" s="4" t="s">
        <v>27</v>
      </c>
      <c r="H46" s="4" t="s">
        <v>27</v>
      </c>
      <c r="L46" s="4" t="s">
        <v>324</v>
      </c>
      <c r="M46" s="3" t="s">
        <v>243</v>
      </c>
      <c r="N46" s="38"/>
      <c r="O46" s="38"/>
    </row>
    <row r="47" spans="1:15" ht="345" x14ac:dyDescent="0.25">
      <c r="A47" s="3" t="s">
        <v>183</v>
      </c>
      <c r="B47" s="40" t="s">
        <v>199</v>
      </c>
      <c r="C47" s="3" t="s">
        <v>201</v>
      </c>
      <c r="D47" s="3" t="s">
        <v>248</v>
      </c>
      <c r="E47" s="3" t="s">
        <v>245</v>
      </c>
      <c r="F47" s="3" t="s">
        <v>244</v>
      </c>
      <c r="G47" s="4" t="s">
        <v>27</v>
      </c>
      <c r="H47" s="4" t="s">
        <v>27</v>
      </c>
      <c r="L47" s="4" t="s">
        <v>324</v>
      </c>
      <c r="M47" s="3" t="s">
        <v>247</v>
      </c>
      <c r="N47" s="38"/>
      <c r="O47" s="38"/>
    </row>
    <row r="48" spans="1:15" ht="285" x14ac:dyDescent="0.25">
      <c r="A48" s="3" t="s">
        <v>183</v>
      </c>
      <c r="B48" s="40" t="s">
        <v>199</v>
      </c>
      <c r="C48" s="3" t="s">
        <v>202</v>
      </c>
      <c r="D48" s="3" t="s">
        <v>251</v>
      </c>
      <c r="E48" s="3" t="s">
        <v>245</v>
      </c>
      <c r="F48" s="3" t="s">
        <v>250</v>
      </c>
      <c r="G48" s="4" t="s">
        <v>27</v>
      </c>
      <c r="H48" s="4" t="s">
        <v>27</v>
      </c>
      <c r="L48" s="4" t="s">
        <v>324</v>
      </c>
      <c r="M48" s="3" t="s">
        <v>249</v>
      </c>
      <c r="N48" s="38"/>
      <c r="O48" s="38"/>
    </row>
    <row r="49" spans="1:15" ht="360" x14ac:dyDescent="0.25">
      <c r="A49" s="3" t="s">
        <v>252</v>
      </c>
      <c r="B49" s="3" t="s">
        <v>253</v>
      </c>
      <c r="C49" s="3" t="s">
        <v>254</v>
      </c>
      <c r="D49" s="3" t="s">
        <v>268</v>
      </c>
      <c r="E49" s="3" t="s">
        <v>267</v>
      </c>
      <c r="F49" s="3" t="s">
        <v>266</v>
      </c>
      <c r="G49" s="4" t="s">
        <v>27</v>
      </c>
      <c r="L49" s="4" t="s">
        <v>324</v>
      </c>
      <c r="M49" s="3" t="s">
        <v>265</v>
      </c>
      <c r="N49" s="38"/>
      <c r="O49" s="38"/>
    </row>
    <row r="50" spans="1:15" ht="270" x14ac:dyDescent="0.25">
      <c r="A50" s="3" t="s">
        <v>252</v>
      </c>
      <c r="B50" s="3" t="s">
        <v>253</v>
      </c>
      <c r="C50" s="3" t="s">
        <v>255</v>
      </c>
      <c r="D50" s="3" t="s">
        <v>271</v>
      </c>
      <c r="E50" s="3" t="s">
        <v>219</v>
      </c>
      <c r="F50" s="3" t="s">
        <v>270</v>
      </c>
      <c r="G50" s="4" t="s">
        <v>27</v>
      </c>
      <c r="L50" s="4" t="s">
        <v>324</v>
      </c>
      <c r="M50" s="3" t="s">
        <v>269</v>
      </c>
      <c r="N50" s="38"/>
      <c r="O50" s="38"/>
    </row>
    <row r="51" spans="1:15" ht="240" x14ac:dyDescent="0.25">
      <c r="A51" s="3" t="s">
        <v>252</v>
      </c>
      <c r="B51" s="6" t="s">
        <v>256</v>
      </c>
      <c r="C51" s="3" t="s">
        <v>257</v>
      </c>
      <c r="D51" s="3" t="s">
        <v>274</v>
      </c>
      <c r="E51" s="3" t="s">
        <v>273</v>
      </c>
      <c r="G51" s="4" t="s">
        <v>27</v>
      </c>
      <c r="H51" s="4" t="s">
        <v>27</v>
      </c>
      <c r="I51" s="4" t="s">
        <v>27</v>
      </c>
      <c r="L51" s="4" t="s">
        <v>324</v>
      </c>
      <c r="M51" s="3" t="s">
        <v>272</v>
      </c>
      <c r="N51" s="38"/>
      <c r="O51" s="38"/>
    </row>
    <row r="52" spans="1:15" ht="375" x14ac:dyDescent="0.25">
      <c r="A52" s="3" t="s">
        <v>252</v>
      </c>
      <c r="B52" s="6" t="s">
        <v>258</v>
      </c>
      <c r="C52" s="39" t="s">
        <v>259</v>
      </c>
      <c r="D52" s="3" t="s">
        <v>277</v>
      </c>
      <c r="E52" s="3" t="s">
        <v>276</v>
      </c>
      <c r="G52" s="4" t="s">
        <v>27</v>
      </c>
      <c r="L52" s="4" t="s">
        <v>324</v>
      </c>
      <c r="M52" s="3" t="s">
        <v>275</v>
      </c>
      <c r="N52" s="38"/>
      <c r="O52" s="38"/>
    </row>
    <row r="53" spans="1:15" ht="255" x14ac:dyDescent="0.25">
      <c r="A53" s="3" t="s">
        <v>252</v>
      </c>
      <c r="B53" s="6" t="s">
        <v>258</v>
      </c>
      <c r="C53" s="3" t="s">
        <v>260</v>
      </c>
      <c r="D53" s="3" t="s">
        <v>279</v>
      </c>
      <c r="E53" s="3" t="s">
        <v>278</v>
      </c>
      <c r="G53" s="4" t="s">
        <v>27</v>
      </c>
      <c r="H53" s="4" t="s">
        <v>27</v>
      </c>
      <c r="I53" s="4" t="s">
        <v>27</v>
      </c>
      <c r="J53" s="4" t="s">
        <v>27</v>
      </c>
      <c r="K53" s="4" t="s">
        <v>27</v>
      </c>
      <c r="L53" s="4" t="s">
        <v>324</v>
      </c>
      <c r="M53" s="3" t="s">
        <v>280</v>
      </c>
      <c r="N53" s="38"/>
      <c r="O53" s="38"/>
    </row>
    <row r="54" spans="1:15" ht="330" x14ac:dyDescent="0.25">
      <c r="A54" s="3" t="s">
        <v>252</v>
      </c>
      <c r="B54" s="6" t="s">
        <v>258</v>
      </c>
      <c r="C54" s="3" t="s">
        <v>261</v>
      </c>
      <c r="D54" s="3" t="s">
        <v>283</v>
      </c>
      <c r="E54" s="3" t="s">
        <v>282</v>
      </c>
      <c r="G54" s="4" t="s">
        <v>27</v>
      </c>
      <c r="L54" s="4" t="s">
        <v>324</v>
      </c>
      <c r="M54" s="3" t="s">
        <v>281</v>
      </c>
      <c r="N54" s="38"/>
      <c r="O54" s="38"/>
    </row>
    <row r="55" spans="1:15" ht="375" x14ac:dyDescent="0.25">
      <c r="A55" s="3" t="s">
        <v>252</v>
      </c>
      <c r="B55" s="6" t="s">
        <v>258</v>
      </c>
      <c r="C55" s="3" t="s">
        <v>262</v>
      </c>
      <c r="D55" s="3" t="s">
        <v>286</v>
      </c>
      <c r="E55" s="3" t="s">
        <v>285</v>
      </c>
      <c r="G55" s="4" t="s">
        <v>27</v>
      </c>
      <c r="L55" s="4" t="s">
        <v>324</v>
      </c>
      <c r="M55" s="3" t="s">
        <v>284</v>
      </c>
      <c r="N55" s="38"/>
      <c r="O55" s="38"/>
    </row>
    <row r="56" spans="1:15" ht="360" x14ac:dyDescent="0.25">
      <c r="A56" s="3" t="s">
        <v>252</v>
      </c>
      <c r="B56" s="41" t="s">
        <v>263</v>
      </c>
      <c r="C56" s="3" t="s">
        <v>264</v>
      </c>
      <c r="D56" s="3" t="s">
        <v>289</v>
      </c>
      <c r="E56" s="3" t="s">
        <v>288</v>
      </c>
      <c r="F56" s="3" t="s">
        <v>287</v>
      </c>
      <c r="G56" s="4" t="s">
        <v>27</v>
      </c>
      <c r="H56" s="4" t="s">
        <v>27</v>
      </c>
      <c r="I56" s="4" t="s">
        <v>27</v>
      </c>
      <c r="L56" s="4" t="s">
        <v>324</v>
      </c>
      <c r="M56" s="3" t="s">
        <v>290</v>
      </c>
      <c r="N56" s="38"/>
      <c r="O56" s="38"/>
    </row>
    <row r="57" spans="1:15" x14ac:dyDescent="0.25">
      <c r="G57" s="4">
        <f>COUNTA(G3:G56)</f>
        <v>54</v>
      </c>
      <c r="H57" s="4">
        <f t="shared" ref="H57:K57" si="0">COUNTA(H3:H56)</f>
        <v>46</v>
      </c>
      <c r="I57" s="4">
        <f t="shared" si="0"/>
        <v>28</v>
      </c>
      <c r="J57" s="4">
        <f t="shared" si="0"/>
        <v>15</v>
      </c>
      <c r="K57" s="4">
        <f t="shared" si="0"/>
        <v>9</v>
      </c>
    </row>
  </sheetData>
  <autoFilter ref="A2:M57" xr:uid="{00000000-0009-0000-0000-000000000000}"/>
  <mergeCells count="6">
    <mergeCell ref="M1:M2"/>
    <mergeCell ref="G1:K1"/>
    <mergeCell ref="N1:N2"/>
    <mergeCell ref="O1:O2"/>
    <mergeCell ref="N3:N56"/>
    <mergeCell ref="O3:O56"/>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33"/>
  <sheetViews>
    <sheetView zoomScale="90" zoomScaleNormal="90" workbookViewId="0">
      <selection activeCell="B24" sqref="B24:B31"/>
    </sheetView>
  </sheetViews>
  <sheetFormatPr baseColWidth="10" defaultRowHeight="15" x14ac:dyDescent="0.25"/>
  <cols>
    <col min="1" max="1" width="37.140625" bestFit="1" customWidth="1"/>
    <col min="2" max="2" width="53.42578125" bestFit="1" customWidth="1"/>
    <col min="3" max="3" width="44.42578125" customWidth="1"/>
    <col min="4" max="4" width="17" customWidth="1"/>
    <col min="5" max="5" width="17.140625" customWidth="1"/>
    <col min="6" max="6" width="22" customWidth="1"/>
    <col min="7" max="8" width="22.42578125" bestFit="1" customWidth="1"/>
  </cols>
  <sheetData>
    <row r="3" spans="1:8" x14ac:dyDescent="0.25">
      <c r="A3" s="8" t="s">
        <v>291</v>
      </c>
      <c r="B3" s="8" t="s">
        <v>1</v>
      </c>
      <c r="C3" s="8" t="s">
        <v>2</v>
      </c>
      <c r="D3" t="s">
        <v>293</v>
      </c>
      <c r="E3" t="s">
        <v>294</v>
      </c>
      <c r="F3" t="s">
        <v>295</v>
      </c>
      <c r="G3" t="s">
        <v>296</v>
      </c>
      <c r="H3" t="s">
        <v>297</v>
      </c>
    </row>
    <row r="4" spans="1:8" x14ac:dyDescent="0.25">
      <c r="A4" s="9" t="s">
        <v>75</v>
      </c>
      <c r="B4" s="9" t="s">
        <v>76</v>
      </c>
      <c r="C4" s="9" t="s">
        <v>77</v>
      </c>
      <c r="D4" s="10">
        <v>1</v>
      </c>
      <c r="E4" s="10">
        <v>1</v>
      </c>
      <c r="F4" s="10">
        <v>1</v>
      </c>
      <c r="G4" s="10">
        <v>1</v>
      </c>
      <c r="H4" s="10"/>
    </row>
    <row r="5" spans="1:8" x14ac:dyDescent="0.25">
      <c r="B5" s="9" t="s">
        <v>83</v>
      </c>
      <c r="C5" s="9" t="s">
        <v>84</v>
      </c>
      <c r="D5" s="10">
        <v>1</v>
      </c>
      <c r="E5" s="10">
        <v>1</v>
      </c>
      <c r="F5" s="10">
        <v>1</v>
      </c>
      <c r="G5" s="13"/>
      <c r="H5" s="10"/>
    </row>
    <row r="6" spans="1:8" x14ac:dyDescent="0.25">
      <c r="B6" s="9" t="s">
        <v>78</v>
      </c>
      <c r="C6" s="9" t="s">
        <v>79</v>
      </c>
      <c r="D6" s="10">
        <v>1</v>
      </c>
      <c r="E6" s="10">
        <v>1</v>
      </c>
      <c r="F6" s="10">
        <v>1</v>
      </c>
      <c r="G6" s="10">
        <v>1</v>
      </c>
      <c r="H6" s="10"/>
    </row>
    <row r="7" spans="1:8" x14ac:dyDescent="0.25">
      <c r="B7" s="9" t="s">
        <v>80</v>
      </c>
      <c r="C7" s="9" t="s">
        <v>81</v>
      </c>
      <c r="D7" s="10">
        <v>1</v>
      </c>
      <c r="E7" s="10">
        <v>1</v>
      </c>
      <c r="F7" s="10">
        <v>1</v>
      </c>
      <c r="G7" s="13"/>
      <c r="H7" s="10"/>
    </row>
    <row r="8" spans="1:8" x14ac:dyDescent="0.25">
      <c r="C8" s="9" t="s">
        <v>82</v>
      </c>
      <c r="D8" s="10">
        <v>1</v>
      </c>
      <c r="E8" s="10">
        <v>1</v>
      </c>
      <c r="F8" s="10">
        <v>1</v>
      </c>
      <c r="G8" s="13"/>
      <c r="H8" s="10"/>
    </row>
    <row r="9" spans="1:8" x14ac:dyDescent="0.25">
      <c r="A9" s="9" t="s">
        <v>298</v>
      </c>
      <c r="D9" s="10">
        <v>5</v>
      </c>
      <c r="E9" s="10">
        <v>5</v>
      </c>
      <c r="F9" s="10">
        <v>5</v>
      </c>
      <c r="G9" s="10">
        <v>2</v>
      </c>
      <c r="H9" s="12"/>
    </row>
    <row r="10" spans="1:8" x14ac:dyDescent="0.25">
      <c r="A10" s="9" t="s">
        <v>252</v>
      </c>
      <c r="B10" s="9" t="s">
        <v>253</v>
      </c>
      <c r="D10" s="10">
        <v>2</v>
      </c>
      <c r="E10" s="13"/>
      <c r="F10" s="13"/>
      <c r="G10" s="10"/>
      <c r="H10" s="13"/>
    </row>
    <row r="11" spans="1:8" x14ac:dyDescent="0.25">
      <c r="B11" s="9" t="s">
        <v>258</v>
      </c>
      <c r="D11" s="10">
        <v>4</v>
      </c>
      <c r="E11" s="10">
        <v>1</v>
      </c>
      <c r="F11" s="10">
        <v>1</v>
      </c>
      <c r="G11" s="10">
        <v>1</v>
      </c>
      <c r="H11" s="10">
        <v>1</v>
      </c>
    </row>
    <row r="12" spans="1:8" x14ac:dyDescent="0.25">
      <c r="B12" s="9" t="s">
        <v>256</v>
      </c>
      <c r="C12" s="9" t="s">
        <v>257</v>
      </c>
      <c r="D12" s="10">
        <v>1</v>
      </c>
      <c r="E12" s="10">
        <v>1</v>
      </c>
      <c r="F12" s="10">
        <v>1</v>
      </c>
      <c r="G12" s="10"/>
      <c r="H12" s="10"/>
    </row>
    <row r="13" spans="1:8" x14ac:dyDescent="0.25">
      <c r="B13" s="9" t="s">
        <v>263</v>
      </c>
      <c r="C13" s="9" t="s">
        <v>264</v>
      </c>
      <c r="D13" s="10">
        <v>1</v>
      </c>
      <c r="E13" s="10">
        <v>1</v>
      </c>
      <c r="F13" s="10">
        <v>1</v>
      </c>
      <c r="G13" s="10"/>
      <c r="H13" s="10"/>
    </row>
    <row r="14" spans="1:8" x14ac:dyDescent="0.25">
      <c r="A14" s="9" t="s">
        <v>299</v>
      </c>
      <c r="D14" s="10">
        <v>8</v>
      </c>
      <c r="E14" s="10">
        <v>3</v>
      </c>
      <c r="F14" s="10">
        <v>3</v>
      </c>
      <c r="G14" s="10">
        <v>1</v>
      </c>
      <c r="H14" s="10">
        <v>1</v>
      </c>
    </row>
    <row r="15" spans="1:8" x14ac:dyDescent="0.25">
      <c r="A15" s="9" t="s">
        <v>183</v>
      </c>
      <c r="B15" s="9" t="s">
        <v>184</v>
      </c>
      <c r="D15" s="10">
        <v>3</v>
      </c>
      <c r="E15" s="10">
        <v>2</v>
      </c>
      <c r="F15" s="13"/>
      <c r="G15" s="13"/>
      <c r="H15" s="13"/>
    </row>
    <row r="16" spans="1:8" x14ac:dyDescent="0.25">
      <c r="B16" s="9" t="s">
        <v>199</v>
      </c>
      <c r="D16" s="10">
        <v>3</v>
      </c>
      <c r="E16" s="10">
        <v>3</v>
      </c>
      <c r="F16" s="13"/>
      <c r="G16" s="13"/>
      <c r="H16" s="13"/>
    </row>
    <row r="17" spans="1:8" x14ac:dyDescent="0.25">
      <c r="B17" s="9" t="s">
        <v>196</v>
      </c>
      <c r="D17" s="10">
        <v>2</v>
      </c>
      <c r="E17" s="10">
        <v>2</v>
      </c>
      <c r="F17" s="13"/>
      <c r="G17" s="13"/>
      <c r="H17" s="13"/>
    </row>
    <row r="18" spans="1:8" x14ac:dyDescent="0.25">
      <c r="B18" s="9" t="s">
        <v>188</v>
      </c>
      <c r="D18" s="10">
        <v>7</v>
      </c>
      <c r="E18" s="10">
        <v>5</v>
      </c>
      <c r="F18" s="10">
        <v>3</v>
      </c>
      <c r="G18" s="10">
        <v>1</v>
      </c>
      <c r="H18" s="13"/>
    </row>
    <row r="19" spans="1:8" x14ac:dyDescent="0.25">
      <c r="A19" s="9" t="s">
        <v>300</v>
      </c>
      <c r="D19" s="10">
        <v>15</v>
      </c>
      <c r="E19" s="10">
        <v>12</v>
      </c>
      <c r="F19" s="10">
        <v>3</v>
      </c>
      <c r="G19" s="10">
        <v>1</v>
      </c>
      <c r="H19" s="10"/>
    </row>
    <row r="20" spans="1:8" x14ac:dyDescent="0.25">
      <c r="A20" s="9" t="s">
        <v>5</v>
      </c>
      <c r="B20" s="9" t="s">
        <v>18</v>
      </c>
      <c r="D20" s="10">
        <v>3</v>
      </c>
      <c r="E20" s="10">
        <v>3</v>
      </c>
      <c r="F20" s="10">
        <v>3</v>
      </c>
      <c r="G20" s="10">
        <v>1</v>
      </c>
      <c r="H20" s="10">
        <v>1</v>
      </c>
    </row>
    <row r="21" spans="1:8" x14ac:dyDescent="0.25">
      <c r="B21" s="9" t="s">
        <v>6</v>
      </c>
      <c r="D21" s="10">
        <v>7</v>
      </c>
      <c r="E21" s="10">
        <v>7</v>
      </c>
      <c r="F21" s="10">
        <v>4</v>
      </c>
      <c r="G21" s="10">
        <v>3</v>
      </c>
      <c r="H21" s="10">
        <v>3</v>
      </c>
    </row>
    <row r="22" spans="1:8" x14ac:dyDescent="0.25">
      <c r="B22" s="9" t="s">
        <v>15</v>
      </c>
      <c r="D22" s="10">
        <v>2</v>
      </c>
      <c r="E22" s="10">
        <v>2</v>
      </c>
      <c r="F22" s="10">
        <v>2</v>
      </c>
      <c r="G22" s="10">
        <v>1</v>
      </c>
      <c r="H22" s="13"/>
    </row>
    <row r="23" spans="1:8" x14ac:dyDescent="0.25">
      <c r="A23" s="9" t="s">
        <v>301</v>
      </c>
      <c r="D23" s="10">
        <v>12</v>
      </c>
      <c r="E23" s="10">
        <v>12</v>
      </c>
      <c r="F23" s="10">
        <v>9</v>
      </c>
      <c r="G23" s="10">
        <v>5</v>
      </c>
      <c r="H23" s="10">
        <v>4</v>
      </c>
    </row>
    <row r="24" spans="1:8" x14ac:dyDescent="0.25">
      <c r="A24" s="9" t="s">
        <v>105</v>
      </c>
      <c r="B24" s="9" t="s">
        <v>121</v>
      </c>
      <c r="C24" s="9" t="s">
        <v>122</v>
      </c>
      <c r="D24" s="10">
        <v>1</v>
      </c>
      <c r="E24" s="10">
        <v>1</v>
      </c>
      <c r="F24" s="10"/>
      <c r="G24" s="10"/>
      <c r="H24" s="10"/>
    </row>
    <row r="25" spans="1:8" x14ac:dyDescent="0.25">
      <c r="B25" s="9" t="s">
        <v>115</v>
      </c>
      <c r="C25" s="9" t="s">
        <v>116</v>
      </c>
      <c r="D25" s="10">
        <v>1</v>
      </c>
      <c r="E25" s="10">
        <v>1</v>
      </c>
      <c r="F25" s="10">
        <v>1</v>
      </c>
      <c r="G25" s="10">
        <v>1</v>
      </c>
      <c r="H25" s="10"/>
    </row>
    <row r="26" spans="1:8" x14ac:dyDescent="0.25">
      <c r="B26" s="9" t="s">
        <v>117</v>
      </c>
      <c r="C26" s="9" t="s">
        <v>118</v>
      </c>
      <c r="D26" s="10">
        <v>1</v>
      </c>
      <c r="E26" s="10">
        <v>1</v>
      </c>
      <c r="F26" s="10">
        <v>1</v>
      </c>
      <c r="G26" s="10"/>
      <c r="H26" s="10"/>
    </row>
    <row r="27" spans="1:8" x14ac:dyDescent="0.25">
      <c r="B27" s="9" t="s">
        <v>106</v>
      </c>
      <c r="D27" s="10">
        <v>5</v>
      </c>
      <c r="E27" s="10">
        <v>5</v>
      </c>
      <c r="F27" s="10">
        <v>3</v>
      </c>
      <c r="G27" s="10">
        <v>3</v>
      </c>
      <c r="H27" s="10">
        <v>3</v>
      </c>
    </row>
    <row r="28" spans="1:8" x14ac:dyDescent="0.25">
      <c r="B28" s="9" t="s">
        <v>123</v>
      </c>
      <c r="D28" s="10">
        <v>2</v>
      </c>
      <c r="E28" s="10">
        <v>2</v>
      </c>
      <c r="F28" s="10"/>
      <c r="G28" s="10"/>
      <c r="H28" s="13"/>
    </row>
    <row r="29" spans="1:8" x14ac:dyDescent="0.25">
      <c r="B29" s="9" t="s">
        <v>112</v>
      </c>
      <c r="D29" s="10">
        <v>2</v>
      </c>
      <c r="E29" s="10">
        <v>2</v>
      </c>
      <c r="F29" s="10">
        <v>2</v>
      </c>
      <c r="G29" s="10">
        <v>1</v>
      </c>
      <c r="H29" s="13"/>
    </row>
    <row r="30" spans="1:8" x14ac:dyDescent="0.25">
      <c r="B30" s="9" t="s">
        <v>119</v>
      </c>
      <c r="C30" s="9" t="s">
        <v>120</v>
      </c>
      <c r="D30" s="10">
        <v>1</v>
      </c>
      <c r="E30" s="10">
        <v>1</v>
      </c>
      <c r="F30" s="10"/>
      <c r="G30" s="10"/>
      <c r="H30" s="10"/>
    </row>
    <row r="31" spans="1:8" x14ac:dyDescent="0.25">
      <c r="B31" s="9" t="s">
        <v>126</v>
      </c>
      <c r="C31" s="9" t="s">
        <v>127</v>
      </c>
      <c r="D31" s="10">
        <v>1</v>
      </c>
      <c r="E31" s="10">
        <v>1</v>
      </c>
      <c r="F31" s="10">
        <v>1</v>
      </c>
      <c r="G31" s="10">
        <v>1</v>
      </c>
      <c r="H31" s="10">
        <v>1</v>
      </c>
    </row>
    <row r="32" spans="1:8" x14ac:dyDescent="0.25">
      <c r="A32" s="9" t="s">
        <v>302</v>
      </c>
      <c r="D32" s="10">
        <v>14</v>
      </c>
      <c r="E32" s="10">
        <v>14</v>
      </c>
      <c r="F32" s="10">
        <v>8</v>
      </c>
      <c r="G32" s="10">
        <v>6</v>
      </c>
      <c r="H32" s="10">
        <v>4</v>
      </c>
    </row>
    <row r="33" spans="1:8" x14ac:dyDescent="0.25">
      <c r="A33" s="9" t="s">
        <v>292</v>
      </c>
      <c r="D33" s="10">
        <v>54</v>
      </c>
      <c r="E33" s="10">
        <v>46</v>
      </c>
      <c r="F33" s="10">
        <v>28</v>
      </c>
      <c r="G33" s="10">
        <v>15</v>
      </c>
      <c r="H33" s="10">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topLeftCell="A10" workbookViewId="0">
      <selection activeCell="G38" sqref="G38"/>
    </sheetView>
  </sheetViews>
  <sheetFormatPr baseColWidth="10" defaultRowHeight="15" x14ac:dyDescent="0.25"/>
  <cols>
    <col min="1" max="1" width="24" style="1" customWidth="1"/>
    <col min="2" max="2" width="27.140625" style="1" customWidth="1"/>
    <col min="3" max="3" width="15.42578125" style="1" hidden="1" customWidth="1"/>
    <col min="4" max="4" width="13.42578125" style="1" customWidth="1"/>
    <col min="5" max="5" width="12.140625" style="1" customWidth="1"/>
    <col min="6" max="6" width="12.7109375" style="1" customWidth="1"/>
    <col min="7" max="7" width="12.7109375" style="1" bestFit="1" customWidth="1"/>
    <col min="8" max="16384" width="11.42578125" style="1"/>
  </cols>
  <sheetData>
    <row r="1" spans="1:7" x14ac:dyDescent="0.25">
      <c r="C1" s="27"/>
      <c r="D1" s="27"/>
      <c r="E1" s="27"/>
      <c r="F1" s="27"/>
      <c r="G1" s="27"/>
    </row>
    <row r="2" spans="1:7" ht="26.25" x14ac:dyDescent="0.25">
      <c r="B2" s="23" t="s">
        <v>306</v>
      </c>
      <c r="C2" s="11" t="s">
        <v>303</v>
      </c>
      <c r="D2" s="11" t="s">
        <v>304</v>
      </c>
    </row>
    <row r="3" spans="1:7" ht="15" customHeight="1" x14ac:dyDescent="0.25">
      <c r="B3" s="22" t="s">
        <v>307</v>
      </c>
      <c r="C3" s="14">
        <f>+MGDA!G57</f>
        <v>54</v>
      </c>
      <c r="D3" s="15">
        <f>C3/54</f>
        <v>1</v>
      </c>
    </row>
    <row r="4" spans="1:7" ht="15" customHeight="1" x14ac:dyDescent="0.25">
      <c r="B4" s="22" t="s">
        <v>308</v>
      </c>
      <c r="C4" s="14">
        <f>+MGDA!H57</f>
        <v>46</v>
      </c>
      <c r="D4" s="15">
        <f t="shared" ref="D4:D7" si="0">C4/54</f>
        <v>0.85185185185185186</v>
      </c>
    </row>
    <row r="5" spans="1:7" ht="15" customHeight="1" x14ac:dyDescent="0.25">
      <c r="B5" s="22" t="s">
        <v>309</v>
      </c>
      <c r="C5" s="14">
        <f>+MGDA!I57</f>
        <v>28</v>
      </c>
      <c r="D5" s="15">
        <f t="shared" si="0"/>
        <v>0.51851851851851849</v>
      </c>
    </row>
    <row r="6" spans="1:7" ht="15" customHeight="1" x14ac:dyDescent="0.25">
      <c r="B6" s="22" t="s">
        <v>310</v>
      </c>
      <c r="C6" s="14">
        <f>+MGDA!J57</f>
        <v>15</v>
      </c>
      <c r="D6" s="15">
        <f t="shared" si="0"/>
        <v>0.27777777777777779</v>
      </c>
    </row>
    <row r="7" spans="1:7" ht="15" customHeight="1" x14ac:dyDescent="0.25">
      <c r="B7" s="22" t="s">
        <v>311</v>
      </c>
      <c r="C7" s="14">
        <f>+MGDA!K57</f>
        <v>9</v>
      </c>
      <c r="D7" s="15">
        <f t="shared" si="0"/>
        <v>0.16666666666666666</v>
      </c>
    </row>
    <row r="8" spans="1:7" x14ac:dyDescent="0.25">
      <c r="A8" s="29" t="s">
        <v>305</v>
      </c>
      <c r="B8" s="30"/>
      <c r="C8" s="11">
        <f>SUM(C3:C7)</f>
        <v>152</v>
      </c>
      <c r="D8" s="16">
        <f>AVERAGE(D3:D7)</f>
        <v>0.56296296296296289</v>
      </c>
    </row>
    <row r="9" spans="1:7" x14ac:dyDescent="0.25">
      <c r="A9" s="2"/>
      <c r="B9" s="17"/>
    </row>
    <row r="10" spans="1:7" ht="25.5" x14ac:dyDescent="0.25">
      <c r="A10" s="19" t="s">
        <v>0</v>
      </c>
      <c r="B10" s="20" t="s">
        <v>1</v>
      </c>
      <c r="C10" s="21" t="s">
        <v>313</v>
      </c>
      <c r="D10" s="21" t="s">
        <v>314</v>
      </c>
      <c r="E10" s="21" t="s">
        <v>312</v>
      </c>
      <c r="F10" s="21" t="s">
        <v>315</v>
      </c>
      <c r="G10" s="21" t="s">
        <v>316</v>
      </c>
    </row>
    <row r="11" spans="1:7" ht="30" customHeight="1" x14ac:dyDescent="0.25">
      <c r="A11" s="31" t="s">
        <v>75</v>
      </c>
      <c r="B11" s="24" t="s">
        <v>76</v>
      </c>
      <c r="C11" s="18">
        <f>1/1</f>
        <v>1</v>
      </c>
      <c r="D11" s="18">
        <f>1/1</f>
        <v>1</v>
      </c>
      <c r="E11" s="18">
        <f>1/1</f>
        <v>1</v>
      </c>
      <c r="F11" s="18">
        <f>1/1</f>
        <v>1</v>
      </c>
      <c r="G11" s="18">
        <v>0</v>
      </c>
    </row>
    <row r="12" spans="1:7" ht="30" x14ac:dyDescent="0.25">
      <c r="A12" s="32"/>
      <c r="B12" s="24" t="s">
        <v>83</v>
      </c>
      <c r="C12" s="18">
        <f t="shared" ref="C12:E13" si="1">1/1</f>
        <v>1</v>
      </c>
      <c r="D12" s="18">
        <f t="shared" si="1"/>
        <v>1</v>
      </c>
      <c r="E12" s="18">
        <f t="shared" si="1"/>
        <v>1</v>
      </c>
      <c r="F12" s="18">
        <v>0</v>
      </c>
      <c r="G12" s="18">
        <v>0</v>
      </c>
    </row>
    <row r="13" spans="1:7" x14ac:dyDescent="0.25">
      <c r="A13" s="32"/>
      <c r="B13" s="24" t="s">
        <v>78</v>
      </c>
      <c r="C13" s="18">
        <f t="shared" si="1"/>
        <v>1</v>
      </c>
      <c r="D13" s="18">
        <f t="shared" si="1"/>
        <v>1</v>
      </c>
      <c r="E13" s="18">
        <f t="shared" si="1"/>
        <v>1</v>
      </c>
      <c r="F13" s="18">
        <f>1/1</f>
        <v>1</v>
      </c>
      <c r="G13" s="18">
        <v>0</v>
      </c>
    </row>
    <row r="14" spans="1:7" x14ac:dyDescent="0.25">
      <c r="A14" s="33"/>
      <c r="B14" s="24" t="s">
        <v>80</v>
      </c>
      <c r="C14" s="18">
        <f>2/2</f>
        <v>1</v>
      </c>
      <c r="D14" s="18">
        <f>2/2</f>
        <v>1</v>
      </c>
      <c r="E14" s="18">
        <f>2/2</f>
        <v>1</v>
      </c>
      <c r="F14" s="18">
        <v>0</v>
      </c>
      <c r="G14" s="18">
        <v>0</v>
      </c>
    </row>
    <row r="15" spans="1:7" x14ac:dyDescent="0.25">
      <c r="A15" s="31" t="s">
        <v>252</v>
      </c>
      <c r="B15" s="25" t="s">
        <v>253</v>
      </c>
      <c r="C15" s="18">
        <f>2/2</f>
        <v>1</v>
      </c>
      <c r="D15" s="18">
        <v>0</v>
      </c>
      <c r="E15" s="18">
        <v>0</v>
      </c>
      <c r="F15" s="18">
        <v>0</v>
      </c>
      <c r="G15" s="18">
        <v>0</v>
      </c>
    </row>
    <row r="16" spans="1:7" x14ac:dyDescent="0.25">
      <c r="A16" s="32"/>
      <c r="B16" s="25" t="s">
        <v>258</v>
      </c>
      <c r="C16" s="18">
        <f>4/4</f>
        <v>1</v>
      </c>
      <c r="D16" s="18">
        <f>1/4</f>
        <v>0.25</v>
      </c>
      <c r="E16" s="18">
        <f>1/4</f>
        <v>0.25</v>
      </c>
      <c r="F16" s="18">
        <f>1/4</f>
        <v>0.25</v>
      </c>
      <c r="G16" s="18">
        <f>1/4</f>
        <v>0.25</v>
      </c>
    </row>
    <row r="17" spans="1:7" x14ac:dyDescent="0.25">
      <c r="A17" s="32"/>
      <c r="B17" s="25" t="s">
        <v>256</v>
      </c>
      <c r="C17" s="18">
        <f t="shared" ref="C17:E18" si="2">1/1</f>
        <v>1</v>
      </c>
      <c r="D17" s="18">
        <f t="shared" si="2"/>
        <v>1</v>
      </c>
      <c r="E17" s="18">
        <f t="shared" si="2"/>
        <v>1</v>
      </c>
      <c r="F17" s="18">
        <v>0</v>
      </c>
      <c r="G17" s="18">
        <v>0</v>
      </c>
    </row>
    <row r="18" spans="1:7" x14ac:dyDescent="0.25">
      <c r="A18" s="33"/>
      <c r="B18" s="25" t="s">
        <v>263</v>
      </c>
      <c r="C18" s="18">
        <f t="shared" si="2"/>
        <v>1</v>
      </c>
      <c r="D18" s="18">
        <f t="shared" si="2"/>
        <v>1</v>
      </c>
      <c r="E18" s="18">
        <f t="shared" si="2"/>
        <v>1</v>
      </c>
      <c r="F18" s="18">
        <v>0</v>
      </c>
      <c r="G18" s="18">
        <v>0</v>
      </c>
    </row>
    <row r="19" spans="1:7" ht="30" x14ac:dyDescent="0.25">
      <c r="A19" s="34" t="s">
        <v>183</v>
      </c>
      <c r="B19" s="25" t="s">
        <v>184</v>
      </c>
      <c r="C19" s="18">
        <f>3/3</f>
        <v>1</v>
      </c>
      <c r="D19" s="18">
        <f>2/3</f>
        <v>0.66666666666666663</v>
      </c>
      <c r="E19" s="18">
        <v>0</v>
      </c>
      <c r="F19" s="18">
        <v>0</v>
      </c>
      <c r="G19" s="18">
        <v>0</v>
      </c>
    </row>
    <row r="20" spans="1:7" x14ac:dyDescent="0.25">
      <c r="A20" s="35"/>
      <c r="B20" s="25" t="s">
        <v>199</v>
      </c>
      <c r="C20" s="18">
        <f>3/3</f>
        <v>1</v>
      </c>
      <c r="D20" s="18">
        <f>3/3</f>
        <v>1</v>
      </c>
      <c r="E20" s="18">
        <v>0</v>
      </c>
      <c r="F20" s="18">
        <v>0</v>
      </c>
      <c r="G20" s="18">
        <v>0</v>
      </c>
    </row>
    <row r="21" spans="1:7" x14ac:dyDescent="0.25">
      <c r="A21" s="35"/>
      <c r="B21" s="25" t="s">
        <v>196</v>
      </c>
      <c r="C21" s="18">
        <f>2/2</f>
        <v>1</v>
      </c>
      <c r="D21" s="18">
        <f>2/2</f>
        <v>1</v>
      </c>
      <c r="E21" s="18">
        <v>0</v>
      </c>
      <c r="F21" s="18">
        <v>0</v>
      </c>
      <c r="G21" s="18">
        <v>0</v>
      </c>
    </row>
    <row r="22" spans="1:7" ht="30" x14ac:dyDescent="0.25">
      <c r="A22" s="36"/>
      <c r="B22" s="25" t="s">
        <v>188</v>
      </c>
      <c r="C22" s="18">
        <f>7/7</f>
        <v>1</v>
      </c>
      <c r="D22" s="18">
        <f>5/7</f>
        <v>0.7142857142857143</v>
      </c>
      <c r="E22" s="18">
        <f>3/7</f>
        <v>0.42857142857142855</v>
      </c>
      <c r="F22" s="18">
        <f>1/7</f>
        <v>0.14285714285714285</v>
      </c>
      <c r="G22" s="18">
        <v>0</v>
      </c>
    </row>
    <row r="23" spans="1:7" ht="30" x14ac:dyDescent="0.25">
      <c r="A23" s="31" t="s">
        <v>317</v>
      </c>
      <c r="B23" s="25" t="s">
        <v>18</v>
      </c>
      <c r="C23" s="18">
        <f>3/3</f>
        <v>1</v>
      </c>
      <c r="D23" s="18">
        <f>3/3</f>
        <v>1</v>
      </c>
      <c r="E23" s="18">
        <f>3/3</f>
        <v>1</v>
      </c>
      <c r="F23" s="18">
        <f>1/3</f>
        <v>0.33333333333333331</v>
      </c>
      <c r="G23" s="18">
        <f>1/3</f>
        <v>0.33333333333333331</v>
      </c>
    </row>
    <row r="24" spans="1:7" ht="30" x14ac:dyDescent="0.25">
      <c r="A24" s="32"/>
      <c r="B24" s="25" t="s">
        <v>6</v>
      </c>
      <c r="C24" s="18">
        <f>7/7</f>
        <v>1</v>
      </c>
      <c r="D24" s="18">
        <f>7/7</f>
        <v>1</v>
      </c>
      <c r="E24" s="18">
        <f>4/7</f>
        <v>0.5714285714285714</v>
      </c>
      <c r="F24" s="18">
        <f>3/7</f>
        <v>0.42857142857142855</v>
      </c>
      <c r="G24" s="18">
        <f>3/7</f>
        <v>0.42857142857142855</v>
      </c>
    </row>
    <row r="25" spans="1:7" x14ac:dyDescent="0.25">
      <c r="A25" s="33"/>
      <c r="B25" s="25" t="s">
        <v>15</v>
      </c>
      <c r="C25" s="18">
        <f>2/2</f>
        <v>1</v>
      </c>
      <c r="D25" s="18">
        <f>2/2</f>
        <v>1</v>
      </c>
      <c r="E25" s="18">
        <f>2/2</f>
        <v>1</v>
      </c>
      <c r="F25" s="18">
        <f>1/2</f>
        <v>0.5</v>
      </c>
      <c r="G25" s="18">
        <v>0</v>
      </c>
    </row>
    <row r="26" spans="1:7" ht="30" customHeight="1" x14ac:dyDescent="0.25">
      <c r="A26" s="31" t="s">
        <v>318</v>
      </c>
      <c r="B26" s="25" t="s">
        <v>121</v>
      </c>
      <c r="C26" s="18">
        <f t="shared" ref="C26:C27" si="3">1/1</f>
        <v>1</v>
      </c>
      <c r="D26" s="18">
        <f>1/1</f>
        <v>1</v>
      </c>
      <c r="E26" s="18">
        <v>0</v>
      </c>
      <c r="F26" s="18">
        <v>0</v>
      </c>
      <c r="G26" s="18">
        <v>0</v>
      </c>
    </row>
    <row r="27" spans="1:7" x14ac:dyDescent="0.25">
      <c r="A27" s="32"/>
      <c r="B27" s="25" t="s">
        <v>115</v>
      </c>
      <c r="C27" s="18">
        <f t="shared" si="3"/>
        <v>1</v>
      </c>
      <c r="D27" s="18">
        <f>1/1</f>
        <v>1</v>
      </c>
      <c r="E27" s="18">
        <f>1/1</f>
        <v>1</v>
      </c>
      <c r="F27" s="18">
        <f>1/1</f>
        <v>1</v>
      </c>
      <c r="G27" s="18">
        <v>0</v>
      </c>
    </row>
    <row r="28" spans="1:7" x14ac:dyDescent="0.25">
      <c r="A28" s="32"/>
      <c r="B28" s="25" t="s">
        <v>117</v>
      </c>
      <c r="C28" s="18">
        <f>1/1</f>
        <v>1</v>
      </c>
      <c r="D28" s="18">
        <f>1/1</f>
        <v>1</v>
      </c>
      <c r="E28" s="18">
        <f>1/1</f>
        <v>1</v>
      </c>
      <c r="F28" s="18">
        <v>0</v>
      </c>
      <c r="G28" s="18">
        <v>0</v>
      </c>
    </row>
    <row r="29" spans="1:7" x14ac:dyDescent="0.25">
      <c r="A29" s="32"/>
      <c r="B29" s="25" t="s">
        <v>106</v>
      </c>
      <c r="C29" s="18">
        <f>5/5</f>
        <v>1</v>
      </c>
      <c r="D29" s="18">
        <f>5/5</f>
        <v>1</v>
      </c>
      <c r="E29" s="18">
        <f>3/5</f>
        <v>0.6</v>
      </c>
      <c r="F29" s="18">
        <f>3/5</f>
        <v>0.6</v>
      </c>
      <c r="G29" s="18">
        <f>3/5</f>
        <v>0.6</v>
      </c>
    </row>
    <row r="30" spans="1:7" x14ac:dyDescent="0.25">
      <c r="A30" s="32"/>
      <c r="B30" s="25" t="s">
        <v>123</v>
      </c>
      <c r="C30" s="18">
        <f>2/2</f>
        <v>1</v>
      </c>
      <c r="D30" s="18">
        <f>2/2</f>
        <v>1</v>
      </c>
      <c r="E30" s="18">
        <v>0</v>
      </c>
      <c r="F30" s="18">
        <v>0</v>
      </c>
      <c r="G30" s="18">
        <v>0</v>
      </c>
    </row>
    <row r="31" spans="1:7" x14ac:dyDescent="0.25">
      <c r="A31" s="32"/>
      <c r="B31" s="25" t="s">
        <v>112</v>
      </c>
      <c r="C31" s="18">
        <f>2/2</f>
        <v>1</v>
      </c>
      <c r="D31" s="18">
        <f>2/2</f>
        <v>1</v>
      </c>
      <c r="E31" s="18">
        <f>2/2</f>
        <v>1</v>
      </c>
      <c r="F31" s="18">
        <f>1/2</f>
        <v>0.5</v>
      </c>
      <c r="G31" s="18">
        <v>0</v>
      </c>
    </row>
    <row r="32" spans="1:7" x14ac:dyDescent="0.25">
      <c r="A32" s="32"/>
      <c r="B32" s="25" t="s">
        <v>119</v>
      </c>
      <c r="C32" s="18">
        <f>1/1</f>
        <v>1</v>
      </c>
      <c r="D32" s="18">
        <f>1/1</f>
        <v>1</v>
      </c>
      <c r="E32" s="18">
        <v>0</v>
      </c>
      <c r="F32" s="18">
        <v>0</v>
      </c>
      <c r="G32" s="18">
        <v>0</v>
      </c>
    </row>
    <row r="33" spans="1:7" x14ac:dyDescent="0.25">
      <c r="A33" s="33"/>
      <c r="B33" s="25" t="s">
        <v>126</v>
      </c>
      <c r="C33" s="18">
        <f>1/1</f>
        <v>1</v>
      </c>
      <c r="D33" s="18">
        <f>1/1</f>
        <v>1</v>
      </c>
      <c r="E33" s="18">
        <f>1/1</f>
        <v>1</v>
      </c>
      <c r="F33" s="18">
        <f>1/1</f>
        <v>1</v>
      </c>
      <c r="G33" s="18">
        <f>1/1</f>
        <v>1</v>
      </c>
    </row>
  </sheetData>
  <autoFilter ref="A10:G33" xr:uid="{00000000-0009-0000-0000-000002000000}"/>
  <mergeCells count="7">
    <mergeCell ref="C1:G1"/>
    <mergeCell ref="A8:B8"/>
    <mergeCell ref="A26:A33"/>
    <mergeCell ref="A11:A14"/>
    <mergeCell ref="A15:A18"/>
    <mergeCell ref="A19:A22"/>
    <mergeCell ref="A23:A25"/>
  </mergeCells>
  <conditionalFormatting sqref="C11:G33">
    <cfRule type="cellIs" dxfId="3" priority="1" operator="between">
      <formula>0.66</formula>
      <formula>0.99</formula>
    </cfRule>
    <cfRule type="cellIs" dxfId="2" priority="2" operator="between">
      <formula>0.41</formula>
      <formula>0.65</formula>
    </cfRule>
    <cfRule type="cellIs" dxfId="1" priority="3" operator="lessThan">
      <formula>0.4</formula>
    </cfRule>
    <cfRule type="cellIs" dxfId="0" priority="4" operator="equal">
      <formula>1</formula>
    </cfRule>
  </conditionalFormatting>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MGDA</vt: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Milena Montoya Gallego</dc:creator>
  <cp:lastModifiedBy>Johanna Jimenez Correa</cp:lastModifiedBy>
  <dcterms:created xsi:type="dcterms:W3CDTF">2021-12-16T16:21:29Z</dcterms:created>
  <dcterms:modified xsi:type="dcterms:W3CDTF">2022-01-26T16:38:05Z</dcterms:modified>
</cp:coreProperties>
</file>