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03"/>
  <workbookPr defaultThemeVersion="124226"/>
  <mc:AlternateContent xmlns:mc="http://schemas.openxmlformats.org/markup-compatibility/2006">
    <mc:Choice Requires="x15">
      <x15ac:absPath xmlns:x15ac="http://schemas.microsoft.com/office/spreadsheetml/2010/11/ac" url="C:\Users\mcubillos\Documents\DGDI_2025\ACTUALIZACION_GUIA_RIESGOS_V7\VERSION7_2025\ANEXOS\"/>
    </mc:Choice>
  </mc:AlternateContent>
  <xr:revisionPtr revIDLastSave="0" documentId="8_{668DB3A3-2E60-4DB9-9CEE-46DEA115BA5D}" xr6:coauthVersionLast="47" xr6:coauthVersionMax="47" xr10:uidLastSave="{00000000-0000-0000-0000-000000000000}"/>
  <bookViews>
    <workbookView xWindow="0" yWindow="0" windowWidth="28800" windowHeight="12105" xr2:uid="{00000000-000D-0000-FFFF-FFFF00000000}"/>
  </bookViews>
  <sheets>
    <sheet name="INSTRUCTIVO " sheetId="18" r:id="rId1"/>
    <sheet name="Resumen" sheetId="8" r:id="rId2"/>
    <sheet name="Mapa Calor" sheetId="7" r:id="rId3"/>
    <sheet name="1. Gobierno y Cultura" sheetId="13" r:id="rId4"/>
    <sheet name="2. Estrategia y Objetivos" sheetId="14" r:id="rId5"/>
    <sheet name="3. Desempeño" sheetId="15" r:id="rId6"/>
    <sheet name="4. Analisis y Monitorización" sheetId="16" r:id="rId7"/>
    <sheet name="5. Info, Comunicacion y Rpting" sheetId="12" r:id="rId8"/>
  </sheets>
  <definedNames>
    <definedName name="_xlnm.Print_Area" localSheetId="3">'1. Gobierno y Cultura'!$B$1:$F$24</definedName>
    <definedName name="_xlnm.Print_Area" localSheetId="4">'2. Estrategia y Objetivos'!$B$1:$F$19</definedName>
    <definedName name="_xlnm.Print_Area" localSheetId="6">'4. Analisis y Monitorización'!$B$1:$E$9</definedName>
    <definedName name="_xlnm.Print_Area" localSheetId="7">'5. Info, Comunicacion y Rpting'!$B$1:$E$10</definedName>
    <definedName name="_xlnm.Print_Area" localSheetId="2">'Mapa Calor'!$A$1:$J$33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4" l="1"/>
  <c r="F12" i="14"/>
  <c r="F11" i="14"/>
  <c r="F10" i="14"/>
  <c r="F9" i="14"/>
  <c r="F8" i="14"/>
  <c r="C13" i="7" l="1"/>
  <c r="F24" i="15"/>
  <c r="F15" i="14"/>
  <c r="D13" i="7" l="1"/>
  <c r="F13" i="7" s="1"/>
  <c r="E6" i="8"/>
  <c r="G13" i="7"/>
  <c r="I13" i="7"/>
  <c r="H13" i="7"/>
  <c r="F4" i="12"/>
  <c r="F5" i="12"/>
  <c r="F6" i="12"/>
  <c r="F7" i="12"/>
  <c r="F8" i="12"/>
  <c r="F9" i="12"/>
  <c r="F10" i="12"/>
  <c r="F3" i="12"/>
  <c r="F4" i="16"/>
  <c r="F6" i="16"/>
  <c r="F7" i="16"/>
  <c r="F8" i="16"/>
  <c r="F9" i="16"/>
  <c r="F3" i="16"/>
  <c r="C25" i="7" s="1"/>
  <c r="B21" i="7" l="1"/>
  <c r="B20" i="7"/>
  <c r="F13" i="15"/>
  <c r="F14" i="15"/>
  <c r="F15" i="15"/>
  <c r="F16" i="15"/>
  <c r="F17" i="15"/>
  <c r="F18" i="15"/>
  <c r="F19" i="15"/>
  <c r="F20" i="15"/>
  <c r="F21" i="15"/>
  <c r="F22" i="15"/>
  <c r="F23" i="15"/>
  <c r="F25" i="15"/>
  <c r="F4" i="15"/>
  <c r="F5" i="15"/>
  <c r="F6" i="15"/>
  <c r="F7" i="15"/>
  <c r="F8" i="15"/>
  <c r="F9" i="15"/>
  <c r="F10" i="15"/>
  <c r="F11" i="15"/>
  <c r="F12" i="15"/>
  <c r="F3" i="15"/>
  <c r="F4" i="14"/>
  <c r="F5" i="14"/>
  <c r="F6" i="14"/>
  <c r="F7" i="14"/>
  <c r="F14" i="14"/>
  <c r="F16" i="14"/>
  <c r="F17" i="14"/>
  <c r="F18" i="14"/>
  <c r="F19" i="14"/>
  <c r="F3" i="14"/>
  <c r="F3" i="13"/>
  <c r="F4" i="13"/>
  <c r="F5" i="13"/>
  <c r="F6" i="13"/>
  <c r="F7" i="13"/>
  <c r="F8" i="13"/>
  <c r="F9" i="13"/>
  <c r="F10" i="13"/>
  <c r="F11" i="13"/>
  <c r="F12" i="13"/>
  <c r="F13" i="13"/>
  <c r="F14" i="13"/>
  <c r="F15" i="13"/>
  <c r="F16" i="13"/>
  <c r="F17" i="13"/>
  <c r="F18" i="13"/>
  <c r="F19" i="13"/>
  <c r="F20" i="13"/>
  <c r="F21" i="13"/>
  <c r="F22" i="13"/>
  <c r="F23" i="13"/>
  <c r="F24" i="13"/>
  <c r="C21" i="7" l="1"/>
  <c r="D21" i="7" s="1"/>
  <c r="I21" i="7" s="1"/>
  <c r="C20" i="7"/>
  <c r="D20" i="7" s="1"/>
  <c r="C14" i="7"/>
  <c r="C5" i="7"/>
  <c r="D5" i="7" s="1"/>
  <c r="C26" i="7"/>
  <c r="D26" i="7" s="1"/>
  <c r="D14" i="7" l="1"/>
  <c r="G14" i="7" s="1"/>
  <c r="F6" i="8"/>
  <c r="I26" i="7"/>
  <c r="F26" i="7"/>
  <c r="H26" i="7"/>
  <c r="F21" i="7"/>
  <c r="H21" i="7"/>
  <c r="G21" i="7"/>
  <c r="G20" i="7"/>
  <c r="H20" i="7"/>
  <c r="F20" i="7"/>
  <c r="I20" i="7"/>
  <c r="F5" i="7"/>
  <c r="I5" i="7"/>
  <c r="C22" i="7"/>
  <c r="D22" i="7" s="1"/>
  <c r="C7" i="7"/>
  <c r="D7" i="7" s="1"/>
  <c r="I14" i="7" l="1"/>
  <c r="F14" i="7"/>
  <c r="F22" i="7"/>
  <c r="I22" i="7"/>
  <c r="G7" i="7"/>
  <c r="I7" i="7"/>
  <c r="F7" i="7"/>
  <c r="D5" i="8"/>
  <c r="B32" i="7"/>
  <c r="B31" i="7"/>
  <c r="B30" i="7"/>
  <c r="B27" i="7"/>
  <c r="B26" i="7"/>
  <c r="G26" i="7" s="1"/>
  <c r="B25" i="7"/>
  <c r="B22" i="7"/>
  <c r="B19" i="7"/>
  <c r="B18" i="7"/>
  <c r="B15" i="7"/>
  <c r="B14" i="7"/>
  <c r="H14" i="7" s="1"/>
  <c r="B12" i="7"/>
  <c r="B29" i="7"/>
  <c r="B24" i="7"/>
  <c r="B17" i="7"/>
  <c r="B11" i="7"/>
  <c r="C27" i="7"/>
  <c r="D27" i="7" s="1"/>
  <c r="C15" i="7"/>
  <c r="C12" i="7"/>
  <c r="C9" i="7"/>
  <c r="D9" i="7" s="1"/>
  <c r="C8" i="7"/>
  <c r="D8" i="7" s="1"/>
  <c r="B4" i="7"/>
  <c r="B9" i="7"/>
  <c r="B8" i="7"/>
  <c r="B7" i="7"/>
  <c r="H7" i="7" s="1"/>
  <c r="B6" i="7"/>
  <c r="B5" i="7"/>
  <c r="D6" i="8" l="1"/>
  <c r="D12" i="7"/>
  <c r="H5" i="7"/>
  <c r="G5" i="7"/>
  <c r="H22" i="7"/>
  <c r="G22" i="7"/>
  <c r="H12" i="7"/>
  <c r="D15" i="7"/>
  <c r="F15" i="7" s="1"/>
  <c r="G6" i="8"/>
  <c r="F27" i="7"/>
  <c r="I27" i="7"/>
  <c r="H27" i="7"/>
  <c r="G27" i="7"/>
  <c r="I9" i="7"/>
  <c r="H9" i="7"/>
  <c r="G9" i="7"/>
  <c r="F9" i="7"/>
  <c r="H8" i="7"/>
  <c r="G8" i="7"/>
  <c r="F8" i="7"/>
  <c r="I8" i="7"/>
  <c r="B9" i="8"/>
  <c r="B8" i="8"/>
  <c r="B7" i="8"/>
  <c r="B6" i="8"/>
  <c r="B5" i="8"/>
  <c r="C30" i="7"/>
  <c r="D30" i="7" s="1"/>
  <c r="C31" i="7"/>
  <c r="D31" i="7" s="1"/>
  <c r="C19" i="7"/>
  <c r="D19" i="7" s="1"/>
  <c r="D25" i="7"/>
  <c r="H5" i="8"/>
  <c r="G5" i="8"/>
  <c r="E8" i="8"/>
  <c r="F8" i="8"/>
  <c r="C32" i="7"/>
  <c r="D32" i="7" s="1"/>
  <c r="C18" i="7"/>
  <c r="D18" i="7" s="1"/>
  <c r="C6" i="7"/>
  <c r="I12" i="7" l="1"/>
  <c r="G15" i="7"/>
  <c r="H15" i="7"/>
  <c r="I15" i="7"/>
  <c r="C6" i="8"/>
  <c r="F12" i="7"/>
  <c r="G12" i="7"/>
  <c r="I32" i="7"/>
  <c r="H32" i="7"/>
  <c r="H52" i="7"/>
  <c r="I31" i="7"/>
  <c r="H31" i="7"/>
  <c r="H51" i="7"/>
  <c r="H30" i="7"/>
  <c r="I30" i="7"/>
  <c r="H50" i="7"/>
  <c r="G50" i="7"/>
  <c r="I25" i="7"/>
  <c r="G25" i="7"/>
  <c r="F25" i="7"/>
  <c r="H25" i="7"/>
  <c r="G19" i="7"/>
  <c r="H19" i="7"/>
  <c r="I19" i="7"/>
  <c r="F19" i="7"/>
  <c r="F18" i="7"/>
  <c r="G18" i="7"/>
  <c r="H18" i="7"/>
  <c r="I18" i="7"/>
  <c r="D6" i="7"/>
  <c r="C4" i="7"/>
  <c r="D4" i="7" s="1"/>
  <c r="G51" i="7"/>
  <c r="G52" i="7"/>
  <c r="D9" i="8"/>
  <c r="G7" i="8"/>
  <c r="E9" i="8"/>
  <c r="C29" i="7"/>
  <c r="D29" i="7" s="1"/>
  <c r="E7" i="8"/>
  <c r="F7" i="8"/>
  <c r="C24" i="7"/>
  <c r="C11" i="7"/>
  <c r="D11" i="7" s="1"/>
  <c r="C17" i="7"/>
  <c r="D17" i="7" s="1"/>
  <c r="D8" i="8"/>
  <c r="C8" i="8" s="1"/>
  <c r="H7" i="8"/>
  <c r="E5" i="8"/>
  <c r="F5" i="8"/>
  <c r="F9" i="8"/>
  <c r="D7" i="8"/>
  <c r="D24" i="7" l="1"/>
  <c r="C2" i="7"/>
  <c r="D2" i="7" s="1"/>
  <c r="C5" i="8"/>
  <c r="I6" i="7"/>
  <c r="G6" i="7"/>
  <c r="F6" i="7"/>
  <c r="H6" i="7"/>
  <c r="C9" i="8"/>
  <c r="C7" i="8"/>
  <c r="C11" i="8" l="1"/>
</calcChain>
</file>

<file path=xl/sharedStrings.xml><?xml version="1.0" encoding="utf-8"?>
<sst xmlns="http://schemas.openxmlformats.org/spreadsheetml/2006/main" count="228" uniqueCount="134">
  <si>
    <t>INSTRUMENTO DE AUTODIAGNÓSTICO PARA DETERMINAR EL NIVEL DE MADUREZ DE LA GESTIÓN INTEGRAL DEL RIESGO</t>
  </si>
  <si>
    <r>
      <rPr>
        <b/>
        <u/>
        <sz val="12"/>
        <color theme="9" tint="-0.249977111117893"/>
        <rFont val="Calibri"/>
        <family val="2"/>
        <scheme val="minor"/>
      </rPr>
      <t>I.CONTEXTO, ANTECEDENTES Y ASPECTOS GENERALES</t>
    </r>
    <r>
      <rPr>
        <sz val="12"/>
        <color theme="1"/>
        <rFont val="Calibri"/>
        <family val="2"/>
        <scheme val="minor"/>
      </rPr>
      <t xml:space="preserve">
Teniendo en cuenta que la gestión integral del riesgo en todas sus fases debe ser un proceso conjunto, permanente e interactivo entre todos los actores institucionales, pero especialmente, entre la línea estrategica, segunda línea en relación con la gestión del riesgo y la tercera línea de defensa, se ha identificado la necesidad de establecer un marco general que le permita a las entidades establecer su estado actual respecto de la gestión integral del riesgo que contribuya a tener un punto de partida objetivo para la toma de decisiones tendientes a la mejora del proceso.
Es así como el Departamento Administrativo de la Funcion Pública ha utilizado un marco de referencia sobre gestión de riesgos ya existente: el Committee of Sponsoring Organizations of the Treadway Commissión -COSO ERM, y a partir de la herramienta desarrollada por The Institute of Internal Auditor - The IIA (España), que utiliza esta estructura para determinar el nivel de madurez de la gestión del riesgo, ha adaptado a las necesidades, terminos y estructura de la gestión del riesgo en el sector público Colombiano para incorporarla como un aspecto de base en la Guía de Administración del Riesgo y el Diseño de Controles en Entidades Públicas, pues se hace necesario comprender el estado actual en la gestión del riesgo institucional, no solo desde la estructura de la política de administración del riesgo, sino considerando un espectro mas amplio que brinda el COSO ERM y que permitira tener una mayor comprensión respecto de los niveles de implementación de los componentes, principios y resultados en relación con los eventos o materializaciones que han sido evidenciados, información esencial para determinar la efectividad de las actividades de control establecidas por la entidad.
Adicionalmente, como se ha planteado en el numeral 5.2 de la Guía rol de las unidades u oficinas de control interno, auditoría interna o quien haga sus veces, Versión 3 de Septiembre 2023, especificamente en la tabla 6, las unidades u oficinas de control interno, auditoría interna o quien haga sus veces, con base al nivel de madurez de la gestión del riesgo en la entidad podrán identificar las actividades esperadas a ejecutar en el marco del rol de Evaluación de la Gestión del Riesgo, a fin de que el desarrollo de este rol aporte mayor valor a las tomas de decisiones de la alta dirección.
De esta manera el formato podrá utilizado tanto por las Oficinas de Planeació o la dependencia que haga sus veces para el análisis de la gestión del riesgo institucional, o bien por parte de las unidades u oficinas de control interno o quienes hagan sus veces como insumo para el análisis de priorización basado en riesgos para la formulación de su plan anual de auditoría.
</t>
    </r>
    <r>
      <rPr>
        <b/>
        <u/>
        <sz val="12"/>
        <color theme="9" tint="-0.249977111117893"/>
        <rFont val="Calibri"/>
        <family val="2"/>
        <scheme val="minor"/>
      </rPr>
      <t xml:space="preserve">II.INSTRUCCIONES PARA EL USO DEL INSTRUMENTO DE AUTODIAGNÓSTICO VERSIÓN 1.0.
</t>
    </r>
    <r>
      <rPr>
        <sz val="12"/>
        <color theme="1"/>
        <rFont val="Calibri"/>
        <family val="2"/>
        <scheme val="minor"/>
      </rPr>
      <t xml:space="preserve">
La ESTRUCTURA del instructivo del Instrumento de Autodiagnóstico para Determinar el Nivel de Madurez de la Gestión del Riesgo-, que en adelante será llamado como Instrumento de Autodiagnóstico del Riesgo, consta de:
</t>
    </r>
    <r>
      <rPr>
        <sz val="12"/>
        <color theme="1"/>
        <rFont val="Calibri"/>
        <family val="2"/>
      </rPr>
      <t>→</t>
    </r>
    <r>
      <rPr>
        <sz val="12"/>
        <color theme="1"/>
        <rFont val="Calibri"/>
        <family val="2"/>
        <scheme val="minor"/>
      </rPr>
      <t>1 hoja de "Instrucciones"
→ 1 hoja que muestra la "</t>
    </r>
    <r>
      <rPr>
        <i/>
        <sz val="12"/>
        <color theme="1"/>
        <rFont val="Calibri"/>
        <family val="2"/>
        <scheme val="minor"/>
      </rPr>
      <t>Escala de Madurez</t>
    </r>
    <r>
      <rPr>
        <sz val="12"/>
        <color theme="1"/>
        <rFont val="Calibri"/>
        <family val="2"/>
        <scheme val="minor"/>
      </rPr>
      <t>" de referencia.
→ 5 plantillas "</t>
    </r>
    <r>
      <rPr>
        <i/>
        <sz val="12"/>
        <color theme="1"/>
        <rFont val="Calibri"/>
        <family val="2"/>
        <scheme val="minor"/>
      </rPr>
      <t>Componente</t>
    </r>
    <r>
      <rPr>
        <sz val="12"/>
        <color theme="1"/>
        <rFont val="Calibri"/>
        <family val="2"/>
        <scheme val="minor"/>
      </rPr>
      <t>" para recopilar el nivel de madurez de las características fundamentales de cada uno de los cinco Componentes y de sus Principios (hojas "1. Gobierno y Cultura", "2. Estrategia y Objetivos", , etc.)
→ 1 hoja resumen "</t>
    </r>
    <r>
      <rPr>
        <i/>
        <sz val="12"/>
        <color theme="1"/>
        <rFont val="Calibri"/>
        <family val="2"/>
        <scheme val="minor"/>
      </rPr>
      <t>Mapa de Calor</t>
    </r>
    <r>
      <rPr>
        <sz val="12"/>
        <color theme="1"/>
        <rFont val="Calibri"/>
        <family val="2"/>
        <scheme val="minor"/>
      </rPr>
      <t>" en la cual se consolidan los resultados de la evaluación de los Componentes y sus Principios y se muestra su representación gráfica en formato de mapa de calor.
→ 1 hoja "</t>
    </r>
    <r>
      <rPr>
        <i/>
        <sz val="12"/>
        <color theme="1"/>
        <rFont val="Calibri"/>
        <family val="2"/>
        <scheme val="minor"/>
      </rPr>
      <t>Resumen</t>
    </r>
    <r>
      <rPr>
        <sz val="12"/>
        <color theme="1"/>
        <rFont val="Calibri"/>
        <family val="2"/>
        <scheme val="minor"/>
      </rPr>
      <t>" en la cual se consolidan los resultados de la evaluación de los Componentes y sus Principios y se muestra su representación gráfica en formato de gráfico radial.
El diagnóstico consiste en:
→ Responder a cada una de las preguntas, o "</t>
    </r>
    <r>
      <rPr>
        <i/>
        <sz val="12"/>
        <color theme="1"/>
        <rFont val="Calibri"/>
        <family val="2"/>
        <scheme val="minor"/>
      </rPr>
      <t>Puntos de Reflexión</t>
    </r>
    <r>
      <rPr>
        <sz val="12"/>
        <color theme="1"/>
        <rFont val="Calibri"/>
        <family val="2"/>
        <scheme val="minor"/>
      </rPr>
      <t>", de cada una de las hojas "</t>
    </r>
    <r>
      <rPr>
        <i/>
        <sz val="12"/>
        <color theme="1"/>
        <rFont val="Calibri"/>
        <family val="2"/>
        <scheme val="minor"/>
      </rPr>
      <t>Componente</t>
    </r>
    <r>
      <rPr>
        <sz val="12"/>
        <color theme="1"/>
        <rFont val="Calibri"/>
        <family val="2"/>
        <scheme val="minor"/>
      </rPr>
      <t>".
→Para cada "</t>
    </r>
    <r>
      <rPr>
        <i/>
        <sz val="12"/>
        <color theme="1"/>
        <rFont val="Calibri"/>
        <family val="2"/>
        <scheme val="minor"/>
      </rPr>
      <t>Punto de Reflexión</t>
    </r>
    <r>
      <rPr>
        <sz val="12"/>
        <color theme="1"/>
        <rFont val="Calibri"/>
        <family val="2"/>
        <scheme val="minor"/>
      </rPr>
      <t xml:space="preserve">" seleccionar el Grado de Madurez que se correspondería con base en la siguiente escala:
1- Nunca (El punto de reflexión evaluado no se tiene implementado en su elemento basico o aún teniendolo implementado no se operativiza o no se evalúa)
2- Raramente (El punto de reflexión evaluado se tiene implementado con debilidades y no se evalúa)
3- A veces  (El punto de reflexión evaluado se tiene implementado con debilidades y se evalúa algunas veces)
4- Frecuentemente  (El punto de reflexión evaluado se tiene implementado, operativizado y se evalúa de forma regular)
5- Siempre (El punto de reflexión evaluado se tiene implementado, operativizado y se evalúa siempre)
El Grado de Madurez seleccionado se corresponde con una calificación del 1 al 5, con base en la cual se determina la nota (media aritmética) del Principio y del Componente.
Los resultados se reportan en dos formatos:
</t>
    </r>
    <r>
      <rPr>
        <b/>
        <u/>
        <sz val="12"/>
        <color theme="9" tint="-0.249977111117893"/>
        <rFont val="Calibri"/>
        <family val="2"/>
        <scheme val="minor"/>
      </rPr>
      <t xml:space="preserve">(i) Mapa de Calor
</t>
    </r>
    <r>
      <rPr>
        <sz val="12"/>
        <color theme="1"/>
        <rFont val="Calibri"/>
        <family val="2"/>
        <scheme val="minor"/>
      </rPr>
      <t>Se reporta la nota/calificación al nivel de:
→ Cada Principio, calculada como la media aritmética de la calificación asignada a cada Punto de Reflexión.
→ Cada Componente, calculada como la media aritmética de sus Principios.
→ ÍNDICE GENERAL DE MADUREZ DEL SISTEMA INTEGRAL DE ADMINISTRACIÓN DEL RIESGO, calculada como la media ponderada de sus Componentes, para lo cual se debe introducir (Columna “E”) la ponderación que se considere adecuada para reflejar la importancia que cada Componente puede tener en la efectividad de la gestión de riesgos.
Se reporta el resultado de la calificación de los Principios en formato de “</t>
    </r>
    <r>
      <rPr>
        <i/>
        <sz val="12"/>
        <color theme="1"/>
        <rFont val="Calibri"/>
        <family val="2"/>
        <scheme val="minor"/>
      </rPr>
      <t>mapa de calor</t>
    </r>
    <r>
      <rPr>
        <sz val="12"/>
        <color theme="1"/>
        <rFont val="Calibri"/>
        <family val="2"/>
        <scheme val="minor"/>
      </rPr>
      <t xml:space="preserve">”. </t>
    </r>
  </si>
  <si>
    <r>
      <rPr>
        <b/>
        <u/>
        <sz val="12"/>
        <color theme="9" tint="-0.249977111117893"/>
        <rFont val="Calibri"/>
        <family val="2"/>
        <scheme val="minor"/>
      </rPr>
      <t xml:space="preserve">(i) Gráfico Radial
</t>
    </r>
    <r>
      <rPr>
        <sz val="12"/>
        <color theme="1"/>
        <rFont val="Calibri"/>
        <family val="2"/>
        <scheme val="minor"/>
      </rPr>
      <t xml:space="preserve">
Se reporta un resumen de la nota/calificación al nivel de Principio, Componente y madurez del Sistema Integral de Administración del Riesgo.
Se reporta el resultado de la calificación de cada Componente en formato de “</t>
    </r>
    <r>
      <rPr>
        <i/>
        <sz val="12"/>
        <color theme="1"/>
        <rFont val="Calibri"/>
        <family val="2"/>
        <scheme val="minor"/>
      </rPr>
      <t>Gráfico Radial</t>
    </r>
    <r>
      <rPr>
        <sz val="12"/>
        <color theme="1"/>
        <rFont val="Calibri"/>
        <family val="2"/>
        <scheme val="minor"/>
      </rPr>
      <t xml:space="preserve">”. 
Finalmente, cada entidad podrá determinar su nivel del madurez del Sistema Integral de Administración del Riesgo con base a los siguientes niveles:
1 - Inicial
2 - Repetible
3 - Definido
4 - Administrado
5 - Optimizado
</t>
    </r>
  </si>
  <si>
    <t>Optimizado</t>
  </si>
  <si>
    <t>Administrado</t>
  </si>
  <si>
    <t>Definido</t>
  </si>
  <si>
    <t>Repetible</t>
  </si>
  <si>
    <t>Inicial</t>
  </si>
  <si>
    <t>RESUMEN DE RESULTADOS</t>
  </si>
  <si>
    <t>C A L I F I C A C I Ó N</t>
  </si>
  <si>
    <t>Componente</t>
  </si>
  <si>
    <t>Principio 1</t>
  </si>
  <si>
    <t>Principio 2</t>
  </si>
  <si>
    <t>Principio 3</t>
  </si>
  <si>
    <t>Principio 4</t>
  </si>
  <si>
    <t>Principio 5</t>
  </si>
  <si>
    <t>MADUREZ DEL SISTEMA INTEGRAL DE ADMINISTRACIÓN DEL RIESGO</t>
  </si>
  <si>
    <t>ÍNDICE GENERAL DE MADUREZ DEL SISTEMA INTEGRAL DE ADMINISTRACIÓN DEL RIESGO</t>
  </si>
  <si>
    <t>ATENCIÓN MÁXIMA</t>
  </si>
  <si>
    <t>ATENCIÓN ALTA</t>
  </si>
  <si>
    <t>ATENCIÓN MEDIA</t>
  </si>
  <si>
    <t>ATENCIÓN LEVE</t>
  </si>
  <si>
    <t>7. Define el Apetito al Riesgo</t>
  </si>
  <si>
    <t>Principio</t>
  </si>
  <si>
    <t>Puntos de Reflexión</t>
  </si>
  <si>
    <t>Grado de Madurez</t>
  </si>
  <si>
    <t>Puntuación</t>
  </si>
  <si>
    <t>1. Gobierno y Cultura</t>
  </si>
  <si>
    <t>1.   Supervisión de Riesgos a través del Comité Institucional de Coordinación de Control Interno</t>
  </si>
  <si>
    <t>1.1. El Reglamento del Comité Institucional de Coordinación de Control Interno o instancia equivalente establece sus competencias en materia de supervisión de gestión de riesgos, de acuerdo al esquema de líneas?</t>
  </si>
  <si>
    <t>1.- Nunca</t>
  </si>
  <si>
    <t>1.2. Los miembros del Comité Institucional de Coordinación de Control Interno o instancia equivalente realizan por lo menos dos veces al año supervisión sobre la efectividad de la gestión de riesgos?</t>
  </si>
  <si>
    <t>4.- Frecuentemente</t>
  </si>
  <si>
    <t>1.3. Existe una Política de Administración de Riesgos aprobada por el Comité Institucional de Coordinación de Control Interno, donde se establecen los principales roles, responsabilidades y competencias?</t>
  </si>
  <si>
    <t>5.- Siempre</t>
  </si>
  <si>
    <t>1.4. La Política de Administración de Riesgos es consistente con otros marcos relacionados (v.g.; seguridad, calidad, financiero, seguridad pacviente, asistenciales, etc.) ?</t>
  </si>
  <si>
    <t>2.- Raramente</t>
  </si>
  <si>
    <t>2.   Establece Estructuras Operativas</t>
  </si>
  <si>
    <t xml:space="preserve">2.1. El marco de gestión de riesgos definido a traves de la Politica de Administración de Riesgos ha sido ampliamente comunicado a través de la organización  </t>
  </si>
  <si>
    <t>2.2. Están claramente establecidos los flujos de aprobación y reporte en la gestión de riesgos?</t>
  </si>
  <si>
    <t>2.3. Están claramente identificados las instancias de 1a., 2a y 3a Línea de Defensa en las principales áreas de la entidad?</t>
  </si>
  <si>
    <t>3.- A veces</t>
  </si>
  <si>
    <t>2.4. Están claramente identificados los aspectos claves de exitos de 2a  Línea, sus funciones de aseguramiento y su nivel de confianza?</t>
  </si>
  <si>
    <t>2.5. Los responsables de riesgos de los procesos/planes/programas/proyectos rinden informes al Comité Institucional de Coordinación de Control Interno o instancia equivalente sobre el cumplimiento de los objetivos basados en los niveles de exposición a riesgos?</t>
  </si>
  <si>
    <t>3.   Define la Cultura Deseada</t>
  </si>
  <si>
    <t>3.1. ¿Se evidencia una cultura orientada a la gestión preventiva del riesgo, promovida desde la Alta Dirección?</t>
  </si>
  <si>
    <t>3.2. ¿El riesgo se analiza antes de haber establecido las estrategias o realizado la planificación institucional?</t>
  </si>
  <si>
    <t xml:space="preserve">3.3. ¿Los objetivos de las procesos o de los planes, programas proyectos generan incentivos o presiones que favorecen un comportamiento contrario a los valores del Código de Integridad? </t>
  </si>
  <si>
    <t>3.4. La Política de Administración de Riesgos refleja los principios de comportamiento esperados, conforme a lo previsto en el Código de Integridad de la organización?</t>
  </si>
  <si>
    <t>4.   Demuestra Compromiso con los Valores del Servicio Público</t>
  </si>
  <si>
    <t>4.1. Se ponen a disposición de los grupos de valor, tanto interno como externo, los valores de la entidad y los diferentes mecanismos utilizados para garantizar su apropiación por parte de los servidores y contratistas?</t>
  </si>
  <si>
    <t>4.2. Demuestra la Alta Dirección con su comportamiento su compromiso con los valores del servicio público (tone at the top)?</t>
  </si>
  <si>
    <t>4.3. Demuestra la Alta Dirección con su comportamiento su compromiso con la gestión del riesgo institucional (tone at the top)?</t>
  </si>
  <si>
    <t>4.4. Los miembros del Comité Institucional de Coordinación de Control Interno o instancia equivalente promueven activamente la cultura de gestión de riesgos entre el personal operativo?</t>
  </si>
  <si>
    <t>4.5. El proceso de inducción de nuevos servidores incorpora contenidos orientadores sobre la gestión preventiva de riesgos?</t>
  </si>
  <si>
    <t>4.6.  Se realizan mediciones / evaluaciones sobre el nivel de cultura de riesgos entre los empleados de forma regular?</t>
  </si>
  <si>
    <t>5.   Atrae, Desarrolla, y Retiene a Profesionales Capacitados</t>
  </si>
  <si>
    <t>5.1. El personal de segunda línea respecto de la gestión de riesgos dispone de las competencias, habilidades y conocimiento necesario para realizar sus tareas?</t>
  </si>
  <si>
    <t>5.2. Los objetivos del proceso encargado de liderar la gestión de riesgos en la entidad están alineados con los de la Guía para la Administración del Riesgo y el diseño de controles en entidades públicas?</t>
  </si>
  <si>
    <t>5.3. Existe un plan de gestión del conocimiento para los puestos clave de gestión de riesgos?</t>
  </si>
  <si>
    <t>2. Estrategia y Definición de Objetivos</t>
  </si>
  <si>
    <t>6. Analiza el Contexto Sectorial/Territorial e Institucional</t>
  </si>
  <si>
    <t>6.1. ¿La entidad ha identificado y definido su contexto externo y la alineación con el plan estrategico sectorial (nación)/plan de desarrollo municipal, distrital o departamenmtal (territorio)?</t>
  </si>
  <si>
    <t>6.2. ¿La entidad ha formulado un Plan estratégico institucional aprobado por la Alta Dirección?</t>
  </si>
  <si>
    <t>6.3. La Politica de Administración de Riesgos incorpora el análisis de los factores internos y externos que puedan repercutir sobre los objetivos institucionales (estratégicos, de operaciones, etc.)?</t>
  </si>
  <si>
    <t>6.4. Se analiza de forma sistemática la información externa para identificar los cambios relevantes en el contexto de la entidad e identificar riesgos emergentes?</t>
  </si>
  <si>
    <t>6.5. Se analiza de forma sistemática la información interna para identificar los cambios relevantes en el contexto de la entidad e identificar riesgos emergentes?</t>
  </si>
  <si>
    <t>7.1. Existe una "declaración del apetito al riesgo” adecuadamente formalizada?</t>
  </si>
  <si>
    <t>7.2. Es competencia exclusiva del Comité Institucional de Coordinación de Control Interno o instancia equivalente para la gestión integral del riesgo la definición del apetito al riesgo?</t>
  </si>
  <si>
    <t>7.3. Se promueve activamente que la Alta Dirección y las instancias clave de 2a línea conozcan el apetito al riesgo de la organización?</t>
  </si>
  <si>
    <t>7.4. El apetito al riesgo es considerado en los procesos de toma de decisiones?</t>
  </si>
  <si>
    <t>7.5. Se involucra al Comité Institucional de Coordinación de Control Interno o instancia equivalente en la toma de decisiones que pudieran implicar incumplir con el apetito al riesgo establecido?</t>
  </si>
  <si>
    <t>7.6. Se monitoriza activamente el cumplimiento con el apetito al riesgo en todos los procesos?</t>
  </si>
  <si>
    <t xml:space="preserve">8. Evalúa Estrategias Alternativas </t>
  </si>
  <si>
    <t>7.1. La estrategia de la entidad está alineada con su misión, visión y valores?</t>
  </si>
  <si>
    <t>7.2. En el proceso de planeación estratégica, se analizan los riesgos y oportunidades aplicando metodologías que permitan contar con datos e información para su mejora?</t>
  </si>
  <si>
    <t>7.3. Participan sistemáticamente las instancias clave en la gestión del riesgo en el proceso de planeación estratégica (instancias de 2a línea identificados y la 3a línea?</t>
  </si>
  <si>
    <t>9. Formula Objetivos Estrategicos y Operacionales</t>
  </si>
  <si>
    <t>8.2. La entidad ha definido objetivos estrategicos?</t>
  </si>
  <si>
    <t>8.2. Los objetivos estratégicos son desarrollados en objetivos de procesos/planes/programas/proyectos, etc.?</t>
  </si>
  <si>
    <t>8.2. Los objetivos tanto estratégicos como operacionales son especificos, medibles, observables, alcanzables y relevantes?</t>
  </si>
  <si>
    <t>3. Desempeño</t>
  </si>
  <si>
    <t>9. Identifica y describe el Riesgo</t>
  </si>
  <si>
    <t>9.1. Existen procesos para identificar sistemáticamente los riesgos (en todas sus tipologías) que repercuten en la consecución de los objetivos estratégicos y de procesos/planes/programas/proyectos?</t>
  </si>
  <si>
    <t>9.2. Se evalúa la identificación de los riesgos (en todas sus tipologías) al menos con carácter anual a fin de identificar posible sub o sobre identificación?</t>
  </si>
  <si>
    <t>9.3. Se utiliza la taxonomía de riesgos de la Guía para la Administración del Riesgo y el diseño de controles en entidades públicas para catalogar los riesgos por tipología?</t>
  </si>
  <si>
    <t>9.4. Para la identificación y descripción de los riesgos (en todas sus tipologías) se realiza el análisis de los factores de riesgo?</t>
  </si>
  <si>
    <t>9.5. Para la identificación y decsripción de los riesgos (en todas sus tipologías) se realiza el análisis de los puntos de riesgo?</t>
  </si>
  <si>
    <t>9.6. La descripción de los riesgos (en todas sus tipologías) se realiza conforme las estructuras definidas en la Guía para la Administración del Riesgo y el diseño de controles en entidades públicas para cada de estas.</t>
  </si>
  <si>
    <t>10. Evalúa el Riesgo Inherente</t>
  </si>
  <si>
    <t>10.1. Se evalúa la probabilidad e impacto de los riesgos identificados (en todas sus tipologías) con base a las escalas y niveles definidos en la Guía para la Administración del Riesgo y el diseño de controles en entidades públicas para cada una de las tipologías?</t>
  </si>
  <si>
    <t>10.2. Se cuantifica el impacto económico de los riesgos sobre los que se ha identificado un potencial de afectación economica?</t>
  </si>
  <si>
    <t>10.3. Se considera el impacto reputacional de los riesgos sobre los que se ha identificado un potencial de afectación reputacional?</t>
  </si>
  <si>
    <t>Se realiza el análisis de severidad del inherente en el mapa de calor?</t>
  </si>
  <si>
    <t xml:space="preserve"> </t>
  </si>
  <si>
    <t>11. Diseña Controles efectivos</t>
  </si>
  <si>
    <t>11.1. En la descripción de los controles se muestra el cargo del servidor que ejecuta el control, en caso se ser controles automáticos se muestra el sistema que realiza la actividad?</t>
  </si>
  <si>
    <t>11.2. En la descripción de los controles se muestra el verbo en el cual se identifica la acción de control a realizar como parte del control (verificar, validar, cotejar, comparar)?</t>
  </si>
  <si>
    <t>11.3. En la descripción de los controles se muestra la frecuencia (semanal, mensual, bimestral, trimetsral, semestral o a demanda) de ejecución del control?</t>
  </si>
  <si>
    <t>11.4. En la descripción de los controles se muestra el objetivo de la ejecución de este?</t>
  </si>
  <si>
    <t>11.5. En la descripción de los controles se definen las fuentes de información (confiables) para la ejecución de este?</t>
  </si>
  <si>
    <t>11.6. En la descripción de los controles se muestra la evidencia que permita realizar la trazabilidad a la ejecución de este?</t>
  </si>
  <si>
    <t>11.7. Los controles se encuentran documentados en un procedimiento, manual, guía o instructivo que garantice su operativización?</t>
  </si>
  <si>
    <t xml:space="preserve">12. Prioriza Riesgos </t>
  </si>
  <si>
    <t>12.1. Los riesgos se priorizan con base a su probabilidad e impacto residual?</t>
  </si>
  <si>
    <t>12.2. Los riesgos se representan en un mapa de riesgos y de matriz de calor que facilita su priorización?</t>
  </si>
  <si>
    <t>12.3. Se asigna un área, personal responsable y fechas de ejecución para monitorear los riesgos críticos identificados?</t>
  </si>
  <si>
    <t>13. Desarrolla una visión integral</t>
  </si>
  <si>
    <t>13.1.  Existe un registro/inventario de riesgos centralizado a nivel de proceso, plan, programa, proyecto?</t>
  </si>
  <si>
    <t>13.2. Se analizan las posibles interdependencias entre los riesgos identificados en cada proceso, plan, programa, proyectos para obtener una visión integral de la operación y la gestión del riesgo?</t>
  </si>
  <si>
    <t>13.3. Existe un registro/ inventario de riesgos centralizado para un análisis integral sobre la efectividad de la gestión del riesgo?</t>
  </si>
  <si>
    <t>4. Análisis y Monitorización</t>
  </si>
  <si>
    <t>14. Evalúa los Cambios Significativos</t>
  </si>
  <si>
    <t>14.1. Existe un proceso o esquema que permita monitorear periódicamente los cambios del contexto institucional (i.e.;  los factores internos y externos) con posible impacto en la consecución de los objetivos?</t>
  </si>
  <si>
    <t>14.2.  Se actualiza periódicamente el registro/inventario de riesgos de la organización, incorporando temas emergentes o cambios en el contexto institucional?</t>
  </si>
  <si>
    <t>14.3. El Comité Institucional de Coordinación de Control Interno evalúa por lo menos una (1) vez al año la Politica de Administración de Riesgos respecto de:
1. La adecuación de esta con los requerimientos técnicos,
2. la adecuada operativización de esta a través de las primeras líneas de defensa considerando las disposiciones de esta.</t>
  </si>
  <si>
    <t xml:space="preserve">15. Revisa el Riesgo y el Desempeño </t>
  </si>
  <si>
    <t>15.1. La organización realiza un seguimiento periódico del grado de desempeño para los principales objetivos establecidos</t>
  </si>
  <si>
    <t>15.2. Se utilizan métricas de monitorización del riesgo (Key Risk Indicators o KRIs) para alertar respecto de riesgos crecientes o emergentes ?</t>
  </si>
  <si>
    <t>16. Persigue la Mejora de la Gestión del Riesgo</t>
  </si>
  <si>
    <t xml:space="preserve">16.1. La organización revisa la idoneidad y actualiza su Politica de Administración de Riesgos periódicamente ? </t>
  </si>
  <si>
    <t>16.2. Se han implantado mejoras significativas en el proceso de gestión de riesgos en el último año?</t>
  </si>
  <si>
    <t>5. Información, comunicación y reporte</t>
  </si>
  <si>
    <t>17. Aprovecha la Información y la Tecnología</t>
  </si>
  <si>
    <t xml:space="preserve">17.1. Los miembros del Comité Institucional de Coordinación de Control Interno o instancia esquivalente tienen acceso directo a la Información de riesgos que necesitan para cumplir con sus responsabilidades de supervisión  </t>
  </si>
  <si>
    <t>17.2. Se dispone de una herramienta informática o algún otro mecanismo que centralice la gestión del riesgo?</t>
  </si>
  <si>
    <t>17.3. Las instancias de 1a. y 2a. Línea de Defensa tienen acceso directo a la herramienta para la carga, análisis y reporte de los riesgos bajo su responsabilidad?</t>
  </si>
  <si>
    <t>18. Comunica Información sobre Riesgos</t>
  </si>
  <si>
    <t>18.1. Están claramente establecidos los flujos de aprobación y reporte de la información en materia de riesgos?</t>
  </si>
  <si>
    <t>19. Informa sobre el Riesgo, la Cultura y el Desempeño</t>
  </si>
  <si>
    <t>19.1. Existen procesos de reporte estandarizado a los diferentes niveles organizacionales?</t>
  </si>
  <si>
    <t>19.2. Se generan reportes cualitativos (tendencia histórica, perspectiva futura, nivel de aseguramiento, etc.) como cuantitativos (nivel de exposición, nivel máximo, etc.) de los principales riesgos?</t>
  </si>
  <si>
    <t>19.3. Se reportan los riesgos materializados y su impacto real sobre los objetivos de la entidad?</t>
  </si>
  <si>
    <t>19.4. Se reporta sobre la cultura de riesgos?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</si>
</sst>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
    <numFmt numFmtId="166" formatCode="_-* #,##0.0\ _€_-;\-* #,##0.0\ _€_-;_-* &quot;-&quot;??\ _€_-;_-@_-"/>
  </numFmts>
  <fonts count="51">
    <font>
      <sz val="11"/>
      <color theme="1"/>
      <name val="Calibri"/>
      <family val="2"/>
      <scheme val="minor"/>
    </font>
    <font>
      <sz val="10"/>
      <color theme="1"/>
      <name val="Arial"/>
      <family val="2"/>
    </font>
    <font>
      <sz val="10"/>
      <color theme="1"/>
      <name val="Arial"/>
      <family val="2"/>
    </font>
    <font>
      <b/>
      <sz val="8"/>
      <name val="Arial"/>
      <family val="2"/>
    </font>
    <font>
      <sz val="8"/>
      <name val="Arial"/>
      <family val="2"/>
    </font>
    <font>
      <b/>
      <sz val="12"/>
      <color indexed="9"/>
      <name val="Arial"/>
      <family val="2"/>
    </font>
    <font>
      <sz val="10"/>
      <color theme="1"/>
      <name val="Arial"/>
      <family val="2"/>
    </font>
    <font>
      <sz val="11"/>
      <color theme="1"/>
      <name val="Calibri"/>
      <family val="2"/>
      <scheme val="minor"/>
    </font>
    <font>
      <b/>
      <sz val="9"/>
      <name val="Arial"/>
      <family val="2"/>
    </font>
    <font>
      <sz val="9"/>
      <color theme="1"/>
      <name val="Arial"/>
      <family val="2"/>
    </font>
    <font>
      <sz val="9"/>
      <name val="Arial"/>
      <family val="2"/>
    </font>
    <font>
      <b/>
      <sz val="10"/>
      <color theme="0"/>
      <name val="Arial"/>
      <family val="2"/>
    </font>
    <font>
      <sz val="10"/>
      <name val="Arial"/>
      <family val="2"/>
    </font>
    <font>
      <b/>
      <sz val="14"/>
      <color rgb="FFBC9126"/>
      <name val="Arial"/>
      <family val="2"/>
    </font>
    <font>
      <b/>
      <sz val="10"/>
      <color rgb="FFBC9126"/>
      <name val="Arial"/>
      <family val="2"/>
    </font>
    <font>
      <i/>
      <sz val="9"/>
      <color theme="1"/>
      <name val="Arial Narrow"/>
      <family val="2"/>
    </font>
    <font>
      <i/>
      <sz val="9"/>
      <color theme="1"/>
      <name val="Calibri"/>
      <family val="2"/>
      <scheme val="minor"/>
    </font>
    <font>
      <b/>
      <sz val="14"/>
      <color rgb="FF5188BF"/>
      <name val="Arial"/>
      <family val="2"/>
    </font>
    <font>
      <b/>
      <sz val="10"/>
      <color rgb="FF5188BF"/>
      <name val="Arial"/>
      <family val="2"/>
    </font>
    <font>
      <b/>
      <sz val="12"/>
      <color rgb="FFFFFFFF"/>
      <name val="Arial"/>
      <family val="2"/>
    </font>
    <font>
      <sz val="12"/>
      <color theme="1"/>
      <name val="Arial"/>
      <family val="2"/>
    </font>
    <font>
      <b/>
      <sz val="8"/>
      <color rgb="FFFFFFFF"/>
      <name val="Arial"/>
      <family val="2"/>
    </font>
    <font>
      <sz val="8"/>
      <color theme="1"/>
      <name val="Arial"/>
      <family val="2"/>
    </font>
    <font>
      <sz val="8"/>
      <color theme="1"/>
      <name val="Calibri"/>
      <family val="2"/>
      <scheme val="minor"/>
    </font>
    <font>
      <b/>
      <sz val="14"/>
      <color rgb="FF00B050"/>
      <name val="Arial"/>
      <family val="2"/>
    </font>
    <font>
      <b/>
      <sz val="10"/>
      <color rgb="FF00B050"/>
      <name val="Arial"/>
      <family val="2"/>
    </font>
    <font>
      <b/>
      <sz val="14"/>
      <color rgb="FF7030A0"/>
      <name val="Arial"/>
      <family val="2"/>
    </font>
    <font>
      <b/>
      <sz val="10"/>
      <color rgb="FF7030A0"/>
      <name val="Arial"/>
      <family val="2"/>
    </font>
    <font>
      <b/>
      <sz val="14"/>
      <color rgb="FFA32020"/>
      <name val="Arial"/>
      <family val="2"/>
    </font>
    <font>
      <b/>
      <sz val="10"/>
      <color rgb="FFA32020"/>
      <name val="Arial"/>
      <family val="2"/>
    </font>
    <font>
      <b/>
      <sz val="11"/>
      <color theme="0"/>
      <name val="Arial"/>
      <family val="2"/>
    </font>
    <font>
      <b/>
      <sz val="12"/>
      <color theme="0"/>
      <name val="Arial"/>
      <family val="2"/>
    </font>
    <font>
      <b/>
      <sz val="12"/>
      <name val="Arial"/>
      <family val="2"/>
    </font>
    <font>
      <b/>
      <sz val="22"/>
      <color theme="0"/>
      <name val="Arial"/>
      <family val="2"/>
    </font>
    <font>
      <sz val="12"/>
      <name val="Arial"/>
      <family val="2"/>
    </font>
    <font>
      <sz val="12"/>
      <color theme="1"/>
      <name val="Calibri"/>
      <family val="2"/>
      <scheme val="minor"/>
    </font>
    <font>
      <b/>
      <sz val="16"/>
      <color theme="0"/>
      <name val="Arial"/>
      <family val="2"/>
    </font>
    <font>
      <b/>
      <sz val="10"/>
      <color indexed="9"/>
      <name val="Arial"/>
      <family val="2"/>
    </font>
    <font>
      <sz val="11"/>
      <color theme="1" tint="0.249977111117893"/>
      <name val="Arial"/>
      <family val="2"/>
    </font>
    <font>
      <b/>
      <sz val="12"/>
      <color theme="1" tint="0.249977111117893"/>
      <name val="Arial"/>
      <family val="2"/>
    </font>
    <font>
      <sz val="18"/>
      <color rgb="FF002060"/>
      <name val="Arial Black"/>
      <family val="2"/>
    </font>
    <font>
      <b/>
      <sz val="10"/>
      <color theme="4"/>
      <name val="Arial"/>
      <family val="2"/>
    </font>
    <font>
      <sz val="11"/>
      <color theme="1"/>
      <name val="Arial"/>
      <family val="2"/>
    </font>
    <font>
      <b/>
      <sz val="16"/>
      <color theme="0"/>
      <name val="Calibri"/>
      <family val="2"/>
      <scheme val="minor"/>
    </font>
    <font>
      <b/>
      <sz val="14"/>
      <color theme="1"/>
      <name val="Calibri"/>
      <family val="2"/>
      <scheme val="minor"/>
    </font>
    <font>
      <sz val="12"/>
      <name val="Calibri"/>
      <family val="2"/>
      <scheme val="minor"/>
    </font>
    <font>
      <sz val="16"/>
      <color theme="1"/>
      <name val="Calibri"/>
      <family val="2"/>
      <scheme val="minor"/>
    </font>
    <font>
      <sz val="12"/>
      <color theme="1"/>
      <name val="Calibri"/>
      <family val="2"/>
    </font>
    <font>
      <i/>
      <sz val="12"/>
      <color theme="1"/>
      <name val="Calibri"/>
      <family val="2"/>
      <scheme val="minor"/>
    </font>
    <font>
      <b/>
      <u/>
      <sz val="12"/>
      <color theme="9" tint="-0.249977111117893"/>
      <name val="Calibri"/>
      <family val="2"/>
      <scheme val="minor"/>
    </font>
    <font>
      <b/>
      <sz val="12"/>
      <color theme="0"/>
      <name val="Calibri"/>
      <family val="2"/>
      <scheme val="minor"/>
    </font>
  </fonts>
  <fills count="2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10"/>
        <bgColor indexed="64"/>
      </patternFill>
    </fill>
    <fill>
      <patternFill patternType="solid">
        <fgColor indexed="51"/>
        <bgColor indexed="64"/>
      </patternFill>
    </fill>
    <fill>
      <patternFill patternType="solid">
        <fgColor rgb="FFFFFFCC"/>
        <bgColor indexed="64"/>
      </patternFill>
    </fill>
    <fill>
      <patternFill patternType="solid">
        <fgColor rgb="FF002060"/>
        <bgColor indexed="64"/>
      </patternFill>
    </fill>
    <fill>
      <patternFill patternType="solid">
        <fgColor rgb="FF7030A0"/>
        <bgColor indexed="64"/>
      </patternFill>
    </fill>
    <fill>
      <patternFill patternType="solid">
        <fgColor rgb="FFFFF7E3"/>
        <bgColor indexed="64"/>
      </patternFill>
    </fill>
    <fill>
      <patternFill patternType="solid">
        <fgColor rgb="FFFFD566"/>
        <bgColor indexed="64"/>
      </patternFill>
    </fill>
    <fill>
      <patternFill patternType="solid">
        <fgColor rgb="FF0070C0"/>
        <bgColor indexed="64"/>
      </patternFill>
    </fill>
    <fill>
      <patternFill patternType="solid">
        <fgColor rgb="FFDDF2FF"/>
        <bgColor indexed="64"/>
      </patternFill>
    </fill>
    <fill>
      <patternFill patternType="solid">
        <fgColor rgb="FF00B050"/>
        <bgColor indexed="64"/>
      </patternFill>
    </fill>
    <fill>
      <patternFill patternType="solid">
        <fgColor rgb="FFDDFFDD"/>
        <bgColor indexed="64"/>
      </patternFill>
    </fill>
    <fill>
      <patternFill patternType="solid">
        <fgColor rgb="FFA32020"/>
        <bgColor indexed="64"/>
      </patternFill>
    </fill>
    <fill>
      <patternFill patternType="solid">
        <fgColor rgb="FFFFD8FF"/>
        <bgColor indexed="64"/>
      </patternFill>
    </fill>
    <fill>
      <patternFill patternType="solid">
        <fgColor rgb="FFFFE1E7"/>
        <bgColor indexed="64"/>
      </patternFill>
    </fill>
    <fill>
      <patternFill patternType="solid">
        <fgColor rgb="FFFFC000"/>
        <bgColor indexed="64"/>
      </patternFill>
    </fill>
    <fill>
      <patternFill patternType="solid">
        <fgColor theme="0" tint="-0.249977111117893"/>
        <bgColor indexed="64"/>
      </patternFill>
    </fill>
    <fill>
      <patternFill patternType="solid">
        <fgColor theme="5"/>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rgb="FFFFFF00"/>
        <bgColor indexed="64"/>
      </patternFill>
    </fill>
  </fills>
  <borders count="190">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rgb="FFD7AA3B"/>
      </left>
      <right style="dotted">
        <color rgb="FFD7AA3B"/>
      </right>
      <top style="dotted">
        <color rgb="FFD7AA3B"/>
      </top>
      <bottom style="dotted">
        <color rgb="FFD7AA3B"/>
      </bottom>
      <diagonal/>
    </border>
    <border>
      <left style="thick">
        <color rgb="FFD7AA3B"/>
      </left>
      <right style="dotted">
        <color rgb="FFD7AA3B"/>
      </right>
      <top style="thick">
        <color rgb="FFD7AA3B"/>
      </top>
      <bottom style="dotted">
        <color rgb="FFD7AA3B"/>
      </bottom>
      <diagonal/>
    </border>
    <border>
      <left style="dotted">
        <color rgb="FFD7AA3B"/>
      </left>
      <right style="dotted">
        <color rgb="FFD7AA3B"/>
      </right>
      <top style="thick">
        <color rgb="FFD7AA3B"/>
      </top>
      <bottom style="dotted">
        <color rgb="FFD7AA3B"/>
      </bottom>
      <diagonal/>
    </border>
    <border>
      <left style="dotted">
        <color rgb="FFD7AA3B"/>
      </left>
      <right style="thick">
        <color rgb="FFD7AA3B"/>
      </right>
      <top style="dotted">
        <color rgb="FFD7AA3B"/>
      </top>
      <bottom style="dotted">
        <color rgb="FFD7AA3B"/>
      </bottom>
      <diagonal/>
    </border>
    <border>
      <left style="dotted">
        <color rgb="FFD7AA3B"/>
      </left>
      <right style="thick">
        <color rgb="FFD7AA3B"/>
      </right>
      <top style="dotted">
        <color rgb="FFD7AA3B"/>
      </top>
      <bottom style="medium">
        <color rgb="FFD7AA3B"/>
      </bottom>
      <diagonal/>
    </border>
    <border>
      <left style="dotted">
        <color rgb="FFD7AA3B"/>
      </left>
      <right style="dotted">
        <color rgb="FFD7AA3B"/>
      </right>
      <top/>
      <bottom style="dotted">
        <color rgb="FFD7AA3B"/>
      </bottom>
      <diagonal/>
    </border>
    <border>
      <left style="dotted">
        <color rgb="FFD7AA3B"/>
      </left>
      <right style="thick">
        <color rgb="FFD7AA3B"/>
      </right>
      <top/>
      <bottom style="dotted">
        <color rgb="FFD7AA3B"/>
      </bottom>
      <diagonal/>
    </border>
    <border>
      <left style="dotted">
        <color rgb="FFD7AA3B"/>
      </left>
      <right style="dotted">
        <color rgb="FFD7AA3B"/>
      </right>
      <top style="dotted">
        <color rgb="FFD7AA3B"/>
      </top>
      <bottom style="medium">
        <color rgb="FFD7AA3B"/>
      </bottom>
      <diagonal/>
    </border>
    <border>
      <left style="medium">
        <color rgb="FFD7AA3B"/>
      </left>
      <right style="dotted">
        <color rgb="FFD7AA3B"/>
      </right>
      <top style="dotted">
        <color rgb="FFD7AA3B"/>
      </top>
      <bottom style="dotted">
        <color rgb="FFD7AA3B"/>
      </bottom>
      <diagonal/>
    </border>
    <border>
      <left style="medium">
        <color rgb="FFD7AA3B"/>
      </left>
      <right style="dotted">
        <color rgb="FFD7AA3B"/>
      </right>
      <top style="medium">
        <color rgb="FFD7AA3B"/>
      </top>
      <bottom style="dotted">
        <color rgb="FFD7AA3B"/>
      </bottom>
      <diagonal/>
    </border>
    <border>
      <left style="dotted">
        <color rgb="FFD7AA3B"/>
      </left>
      <right style="dotted">
        <color rgb="FFD7AA3B"/>
      </right>
      <top style="medium">
        <color rgb="FFD7AA3B"/>
      </top>
      <bottom style="dotted">
        <color rgb="FFD7AA3B"/>
      </bottom>
      <diagonal/>
    </border>
    <border>
      <left style="dotted">
        <color rgb="FFD7AA3B"/>
      </left>
      <right style="dotted">
        <color rgb="FFD7AA3B"/>
      </right>
      <top style="thick">
        <color rgb="FFD7AA3B"/>
      </top>
      <bottom/>
      <diagonal/>
    </border>
    <border>
      <left/>
      <right style="thick">
        <color rgb="FFD7AA3B"/>
      </right>
      <top style="dotted">
        <color rgb="FFD7AA3B"/>
      </top>
      <bottom style="dotted">
        <color rgb="FFD7AA3B"/>
      </bottom>
      <diagonal/>
    </border>
    <border>
      <left style="dotted">
        <color rgb="FFD7AA3B"/>
      </left>
      <right style="thick">
        <color rgb="FFD7AA3B"/>
      </right>
      <top style="thick">
        <color rgb="FFD7AA3B"/>
      </top>
      <bottom/>
      <diagonal/>
    </border>
    <border>
      <left style="dotted">
        <color rgb="FF0070C0"/>
      </left>
      <right style="dotted">
        <color rgb="FF0070C0"/>
      </right>
      <top style="thick">
        <color rgb="FF0070C0"/>
      </top>
      <bottom style="dotted">
        <color rgb="FF0070C0"/>
      </bottom>
      <diagonal/>
    </border>
    <border>
      <left style="dotted">
        <color rgb="FF0070C0"/>
      </left>
      <right style="thick">
        <color rgb="FF0070C0"/>
      </right>
      <top style="dotted">
        <color rgb="FF0070C0"/>
      </top>
      <bottom style="dotted">
        <color rgb="FF0070C0"/>
      </bottom>
      <diagonal/>
    </border>
    <border>
      <left/>
      <right style="thick">
        <color rgb="FF0070C0"/>
      </right>
      <top style="thick">
        <color rgb="FF0070C0"/>
      </top>
      <bottom style="dotted">
        <color rgb="FF0070C0"/>
      </bottom>
      <diagonal/>
    </border>
    <border>
      <left/>
      <right style="thick">
        <color rgb="FF0070C0"/>
      </right>
      <top style="dotted">
        <color rgb="FF0070C0"/>
      </top>
      <bottom style="dotted">
        <color rgb="FF0070C0"/>
      </bottom>
      <diagonal/>
    </border>
    <border>
      <left style="dotted">
        <color rgb="FF0070C0"/>
      </left>
      <right style="thick">
        <color rgb="FF0070C0"/>
      </right>
      <top style="thick">
        <color rgb="FF0070C0"/>
      </top>
      <bottom/>
      <diagonal/>
    </border>
    <border>
      <left style="dotted">
        <color rgb="FF0070C0"/>
      </left>
      <right style="thick">
        <color rgb="FF0070C0"/>
      </right>
      <top/>
      <bottom style="dotted">
        <color rgb="FF0070C0"/>
      </bottom>
      <diagonal/>
    </border>
    <border>
      <left style="dotted">
        <color rgb="FF00B050"/>
      </left>
      <right style="dotted">
        <color rgb="FF00B050"/>
      </right>
      <top style="thick">
        <color rgb="FF00B050"/>
      </top>
      <bottom style="dotted">
        <color rgb="FF00B050"/>
      </bottom>
      <diagonal/>
    </border>
    <border>
      <left style="dotted">
        <color rgb="FF00B050"/>
      </left>
      <right style="thick">
        <color rgb="FF00B050"/>
      </right>
      <top style="thick">
        <color rgb="FF00B050"/>
      </top>
      <bottom style="dotted">
        <color rgb="FF00B050"/>
      </bottom>
      <diagonal/>
    </border>
    <border>
      <left style="dotted">
        <color rgb="FF00B050"/>
      </left>
      <right style="dotted">
        <color rgb="FF00B050"/>
      </right>
      <top style="dotted">
        <color rgb="FF00B050"/>
      </top>
      <bottom style="dotted">
        <color rgb="FF00B050"/>
      </bottom>
      <diagonal/>
    </border>
    <border>
      <left style="dotted">
        <color rgb="FF00B050"/>
      </left>
      <right style="thick">
        <color rgb="FF00B050"/>
      </right>
      <top style="dotted">
        <color rgb="FF00B050"/>
      </top>
      <bottom style="dotted">
        <color rgb="FF00B050"/>
      </bottom>
      <diagonal/>
    </border>
    <border>
      <left/>
      <right style="thick">
        <color rgb="FF00B050"/>
      </right>
      <top style="dotted">
        <color rgb="FF00B050"/>
      </top>
      <bottom style="dotted">
        <color rgb="FF00B050"/>
      </bottom>
      <diagonal/>
    </border>
    <border>
      <left style="dotted">
        <color rgb="FF534D86"/>
      </left>
      <right style="dotted">
        <color rgb="FF534D86"/>
      </right>
      <top style="thick">
        <color rgb="FF534D86"/>
      </top>
      <bottom style="dotted">
        <color rgb="FF534D86"/>
      </bottom>
      <diagonal/>
    </border>
    <border>
      <left style="dotted">
        <color rgb="FF534D86"/>
      </left>
      <right style="thick">
        <color rgb="FF534D86"/>
      </right>
      <top style="thick">
        <color rgb="FF534D86"/>
      </top>
      <bottom style="dotted">
        <color rgb="FF534D86"/>
      </bottom>
      <diagonal/>
    </border>
    <border>
      <left style="dotted">
        <color rgb="FF534D86"/>
      </left>
      <right style="dotted">
        <color rgb="FF534D86"/>
      </right>
      <top style="dotted">
        <color rgb="FF534D86"/>
      </top>
      <bottom style="dotted">
        <color rgb="FF534D86"/>
      </bottom>
      <diagonal/>
    </border>
    <border>
      <left style="dotted">
        <color rgb="FF534D86"/>
      </left>
      <right style="thick">
        <color rgb="FF534D86"/>
      </right>
      <top style="dotted">
        <color rgb="FF534D86"/>
      </top>
      <bottom style="dotted">
        <color rgb="FF534D86"/>
      </bottom>
      <diagonal/>
    </border>
    <border>
      <left style="dotted">
        <color rgb="FF534D86"/>
      </left>
      <right style="dotted">
        <color rgb="FF534D86"/>
      </right>
      <top style="dotted">
        <color rgb="FF534D86"/>
      </top>
      <bottom style="thick">
        <color rgb="FF534D86"/>
      </bottom>
      <diagonal/>
    </border>
    <border>
      <left style="dotted">
        <color rgb="FF534D86"/>
      </left>
      <right style="thick">
        <color rgb="FF534D86"/>
      </right>
      <top style="dotted">
        <color rgb="FF534D86"/>
      </top>
      <bottom style="thick">
        <color rgb="FF534D86"/>
      </bottom>
      <diagonal/>
    </border>
    <border>
      <left/>
      <right style="thick">
        <color rgb="FF534D86"/>
      </right>
      <top style="thick">
        <color rgb="FF534D86"/>
      </top>
      <bottom style="dotted">
        <color rgb="FF534D86"/>
      </bottom>
      <diagonal/>
    </border>
    <border>
      <left/>
      <right style="thick">
        <color rgb="FF534D86"/>
      </right>
      <top style="dotted">
        <color rgb="FF534D86"/>
      </top>
      <bottom style="dotted">
        <color rgb="FF534D86"/>
      </bottom>
      <diagonal/>
    </border>
    <border>
      <left style="dotted">
        <color rgb="FFA32020"/>
      </left>
      <right style="dotted">
        <color rgb="FFA32020"/>
      </right>
      <top style="thick">
        <color rgb="FFA32020"/>
      </top>
      <bottom style="dotted">
        <color rgb="FFA32020"/>
      </bottom>
      <diagonal/>
    </border>
    <border>
      <left style="dotted">
        <color rgb="FFA32020"/>
      </left>
      <right style="thick">
        <color rgb="FFA32020"/>
      </right>
      <top style="thick">
        <color rgb="FFA32020"/>
      </top>
      <bottom style="dotted">
        <color rgb="FFA32020"/>
      </bottom>
      <diagonal/>
    </border>
    <border>
      <left style="dotted">
        <color rgb="FFA32020"/>
      </left>
      <right style="dotted">
        <color rgb="FFA32020"/>
      </right>
      <top style="dotted">
        <color rgb="FFA32020"/>
      </top>
      <bottom style="dotted">
        <color rgb="FFA32020"/>
      </bottom>
      <diagonal/>
    </border>
    <border>
      <left style="dotted">
        <color rgb="FFA32020"/>
      </left>
      <right style="thick">
        <color rgb="FFA32020"/>
      </right>
      <top style="dotted">
        <color rgb="FFA32020"/>
      </top>
      <bottom style="dotted">
        <color rgb="FFA32020"/>
      </bottom>
      <diagonal/>
    </border>
    <border>
      <left style="dotted">
        <color rgb="FFA32020"/>
      </left>
      <right style="dotted">
        <color rgb="FFA32020"/>
      </right>
      <top style="dotted">
        <color rgb="FFA32020"/>
      </top>
      <bottom style="thick">
        <color rgb="FFA32020"/>
      </bottom>
      <diagonal/>
    </border>
    <border>
      <left style="dotted">
        <color rgb="FFA32020"/>
      </left>
      <right style="thick">
        <color rgb="FFA32020"/>
      </right>
      <top style="dotted">
        <color rgb="FFA32020"/>
      </top>
      <bottom style="thick">
        <color rgb="FFA32020"/>
      </bottom>
      <diagonal/>
    </border>
    <border>
      <left/>
      <right style="thick">
        <color rgb="FFA32020"/>
      </right>
      <top style="thick">
        <color rgb="FFA32020"/>
      </top>
      <bottom style="dotted">
        <color rgb="FFA32020"/>
      </bottom>
      <diagonal/>
    </border>
    <border>
      <left/>
      <right style="thick">
        <color rgb="FFA32020"/>
      </right>
      <top style="dotted">
        <color rgb="FFA32020"/>
      </top>
      <bottom style="dotted">
        <color rgb="FFA32020"/>
      </bottom>
      <diagonal/>
    </border>
    <border>
      <left style="thick">
        <color rgb="FF002060"/>
      </left>
      <right/>
      <top/>
      <bottom/>
      <diagonal/>
    </border>
    <border>
      <left style="dotted">
        <color theme="1" tint="0.499984740745262"/>
      </left>
      <right style="dotted">
        <color theme="1" tint="0.499984740745262"/>
      </right>
      <top style="dotted">
        <color theme="1" tint="0.499984740745262"/>
      </top>
      <bottom style="dotted">
        <color theme="1" tint="0.499984740745262"/>
      </bottom>
      <diagonal/>
    </border>
    <border>
      <left style="dotted">
        <color theme="1" tint="0.499984740745262"/>
      </left>
      <right/>
      <top style="dotted">
        <color theme="1" tint="0.499984740745262"/>
      </top>
      <bottom style="dotted">
        <color theme="1" tint="0.499984740745262"/>
      </bottom>
      <diagonal/>
    </border>
    <border>
      <left/>
      <right/>
      <top style="dotted">
        <color theme="1" tint="0.499984740745262"/>
      </top>
      <bottom style="dotted">
        <color theme="1" tint="0.499984740745262"/>
      </bottom>
      <diagonal/>
    </border>
    <border>
      <left/>
      <right style="dotted">
        <color theme="1" tint="0.499984740745262"/>
      </right>
      <top style="dotted">
        <color theme="1" tint="0.499984740745262"/>
      </top>
      <bottom style="dotted">
        <color theme="1" tint="0.499984740745262"/>
      </bottom>
      <diagonal/>
    </border>
    <border>
      <left style="dotted">
        <color rgb="FF0070C0"/>
      </left>
      <right style="thick">
        <color rgb="FF0070C0"/>
      </right>
      <top style="dotted">
        <color rgb="FF0070C0"/>
      </top>
      <bottom style="medium">
        <color rgb="FF0070C0"/>
      </bottom>
      <diagonal/>
    </border>
    <border>
      <left style="dotted">
        <color rgb="FF0070C0"/>
      </left>
      <right style="dotted">
        <color rgb="FF0070C0"/>
      </right>
      <top/>
      <bottom style="dotted">
        <color rgb="FF0070C0"/>
      </bottom>
      <diagonal/>
    </border>
    <border>
      <left/>
      <right style="thick">
        <color rgb="FF0070C0"/>
      </right>
      <top/>
      <bottom style="dotted">
        <color rgb="FF0070C0"/>
      </bottom>
      <diagonal/>
    </border>
    <border>
      <left style="dotted">
        <color rgb="FF0070C0"/>
      </left>
      <right style="dotted">
        <color rgb="FF0070C0"/>
      </right>
      <top style="dotted">
        <color rgb="FF0070C0"/>
      </top>
      <bottom style="medium">
        <color rgb="FF0070C0"/>
      </bottom>
      <diagonal/>
    </border>
    <border>
      <left style="dotted">
        <color rgb="FF0070C0"/>
      </left>
      <right style="dotted">
        <color rgb="FF0070C0"/>
      </right>
      <top style="medium">
        <color rgb="FF0070C0"/>
      </top>
      <bottom style="dotted">
        <color rgb="FF0070C0"/>
      </bottom>
      <diagonal/>
    </border>
    <border>
      <left style="medium">
        <color rgb="FF0070C0"/>
      </left>
      <right style="dotted">
        <color rgb="FF0070C0"/>
      </right>
      <top style="thick">
        <color rgb="FF0070C0"/>
      </top>
      <bottom style="dotted">
        <color rgb="FF0070C0"/>
      </bottom>
      <diagonal/>
    </border>
    <border>
      <left style="medium">
        <color rgb="FF0070C0"/>
      </left>
      <right style="dotted">
        <color rgb="FF0070C0"/>
      </right>
      <top style="dotted">
        <color rgb="FF0070C0"/>
      </top>
      <bottom style="medium">
        <color rgb="FF0070C0"/>
      </bottom>
      <diagonal/>
    </border>
    <border>
      <left style="medium">
        <color rgb="FF0070C0"/>
      </left>
      <right style="dotted">
        <color rgb="FF0070C0"/>
      </right>
      <top style="medium">
        <color rgb="FF0070C0"/>
      </top>
      <bottom style="dotted">
        <color rgb="FF0070C0"/>
      </bottom>
      <diagonal/>
    </border>
    <border>
      <left style="medium">
        <color rgb="FF0070C0"/>
      </left>
      <right style="dotted">
        <color rgb="FF0070C0"/>
      </right>
      <top/>
      <bottom style="dotted">
        <color rgb="FF0070C0"/>
      </bottom>
      <diagonal/>
    </border>
    <border>
      <left style="dotted">
        <color rgb="FF00B050"/>
      </left>
      <right style="thick">
        <color rgb="FF00B050"/>
      </right>
      <top style="dotted">
        <color rgb="FF00B050"/>
      </top>
      <bottom style="medium">
        <color rgb="FF00B050"/>
      </bottom>
      <diagonal/>
    </border>
    <border>
      <left style="dotted">
        <color rgb="FF00B050"/>
      </left>
      <right style="dotted">
        <color rgb="FF00B050"/>
      </right>
      <top/>
      <bottom style="dotted">
        <color rgb="FF00B050"/>
      </bottom>
      <diagonal/>
    </border>
    <border>
      <left/>
      <right style="thick">
        <color rgb="FF00B050"/>
      </right>
      <top/>
      <bottom style="dotted">
        <color rgb="FF00B050"/>
      </bottom>
      <diagonal/>
    </border>
    <border>
      <left style="dotted">
        <color rgb="FF00B050"/>
      </left>
      <right style="dotted">
        <color rgb="FF00B050"/>
      </right>
      <top style="dotted">
        <color rgb="FF00B050"/>
      </top>
      <bottom style="medium">
        <color rgb="FF00B050"/>
      </bottom>
      <diagonal/>
    </border>
    <border>
      <left style="dotted">
        <color rgb="FF00B050"/>
      </left>
      <right style="dotted">
        <color rgb="FF00B050"/>
      </right>
      <top style="medium">
        <color rgb="FF00B050"/>
      </top>
      <bottom style="dotted">
        <color rgb="FF00B050"/>
      </bottom>
      <diagonal/>
    </border>
    <border>
      <left style="medium">
        <color rgb="FF00B050"/>
      </left>
      <right style="dotted">
        <color rgb="FF00B050"/>
      </right>
      <top style="thick">
        <color rgb="FF00B050"/>
      </top>
      <bottom style="dotted">
        <color rgb="FF00B050"/>
      </bottom>
      <diagonal/>
    </border>
    <border>
      <left style="medium">
        <color rgb="FF00B050"/>
      </left>
      <right style="dotted">
        <color rgb="FF00B050"/>
      </right>
      <top style="dotted">
        <color rgb="FF00B050"/>
      </top>
      <bottom style="dotted">
        <color rgb="FF00B050"/>
      </bottom>
      <diagonal/>
    </border>
    <border>
      <left style="medium">
        <color rgb="FF00B050"/>
      </left>
      <right style="dotted">
        <color rgb="FF00B050"/>
      </right>
      <top style="dotted">
        <color rgb="FF00B050"/>
      </top>
      <bottom style="medium">
        <color rgb="FF00B050"/>
      </bottom>
      <diagonal/>
    </border>
    <border>
      <left style="medium">
        <color rgb="FF00B050"/>
      </left>
      <right style="dotted">
        <color rgb="FF00B050"/>
      </right>
      <top style="medium">
        <color rgb="FF00B050"/>
      </top>
      <bottom style="dotted">
        <color rgb="FF00B050"/>
      </bottom>
      <diagonal/>
    </border>
    <border>
      <left style="dotted">
        <color rgb="FF534D86"/>
      </left>
      <right style="dotted">
        <color rgb="FF534D86"/>
      </right>
      <top/>
      <bottom style="dotted">
        <color rgb="FF534D86"/>
      </bottom>
      <diagonal/>
    </border>
    <border>
      <left style="dotted">
        <color rgb="FF534D86"/>
      </left>
      <right style="thick">
        <color rgb="FF534D86"/>
      </right>
      <top/>
      <bottom style="dotted">
        <color rgb="FF534D86"/>
      </bottom>
      <diagonal/>
    </border>
    <border>
      <left/>
      <right style="thick">
        <color rgb="FF534D86"/>
      </right>
      <top/>
      <bottom style="dotted">
        <color rgb="FF534D86"/>
      </bottom>
      <diagonal/>
    </border>
    <border>
      <left style="thick">
        <color rgb="FF534D86"/>
      </left>
      <right/>
      <top style="dotted">
        <color rgb="FF534D86"/>
      </top>
      <bottom style="dotted">
        <color rgb="FF534D86"/>
      </bottom>
      <diagonal/>
    </border>
    <border>
      <left style="thick">
        <color rgb="FF534D86"/>
      </left>
      <right/>
      <top style="dotted">
        <color rgb="FF534D86"/>
      </top>
      <bottom style="thick">
        <color rgb="FF534D86"/>
      </bottom>
      <diagonal/>
    </border>
    <border>
      <left style="medium">
        <color rgb="FF534D86"/>
      </left>
      <right style="dotted">
        <color rgb="FF534D86"/>
      </right>
      <top style="thick">
        <color rgb="FF534D86"/>
      </top>
      <bottom style="dotted">
        <color rgb="FF534D86"/>
      </bottom>
      <diagonal/>
    </border>
    <border>
      <left style="medium">
        <color rgb="FF534D86"/>
      </left>
      <right style="dotted">
        <color rgb="FF534D86"/>
      </right>
      <top style="dotted">
        <color rgb="FF534D86"/>
      </top>
      <bottom style="dotted">
        <color rgb="FF534D86"/>
      </bottom>
      <diagonal/>
    </border>
    <border>
      <left style="medium">
        <color rgb="FF534D86"/>
      </left>
      <right style="dotted">
        <color rgb="FF534D86"/>
      </right>
      <top/>
      <bottom style="dotted">
        <color rgb="FF534D86"/>
      </bottom>
      <diagonal/>
    </border>
    <border>
      <left style="medium">
        <color rgb="FF534D86"/>
      </left>
      <right style="dotted">
        <color rgb="FF534D86"/>
      </right>
      <top style="dotted">
        <color rgb="FF534D86"/>
      </top>
      <bottom style="thick">
        <color rgb="FF534D86"/>
      </bottom>
      <diagonal/>
    </border>
    <border>
      <left style="dotted">
        <color rgb="FFA32020"/>
      </left>
      <right style="dotted">
        <color rgb="FFA32020"/>
      </right>
      <top/>
      <bottom style="dotted">
        <color rgb="FFA32020"/>
      </bottom>
      <diagonal/>
    </border>
    <border>
      <left style="dotted">
        <color rgb="FFA32020"/>
      </left>
      <right style="thick">
        <color rgb="FFA32020"/>
      </right>
      <top/>
      <bottom style="dotted">
        <color rgb="FFA32020"/>
      </bottom>
      <diagonal/>
    </border>
    <border>
      <left/>
      <right style="thick">
        <color rgb="FFA32020"/>
      </right>
      <top/>
      <bottom style="dotted">
        <color rgb="FFA32020"/>
      </bottom>
      <diagonal/>
    </border>
    <border>
      <left style="medium">
        <color rgb="FFD7AA3B"/>
      </left>
      <right style="dotted">
        <color rgb="FFD7AA3B"/>
      </right>
      <top/>
      <bottom style="dotted">
        <color rgb="FFD7AA3B"/>
      </bottom>
      <diagonal/>
    </border>
    <border>
      <left/>
      <right style="thick">
        <color rgb="FFD7AA3B"/>
      </right>
      <top/>
      <bottom style="dotted">
        <color rgb="FFD7AA3B"/>
      </bottom>
      <diagonal/>
    </border>
    <border>
      <left style="dotted">
        <color rgb="FFD7AA3B"/>
      </left>
      <right style="dotted">
        <color rgb="FFD7AA3B"/>
      </right>
      <top style="dotted">
        <color rgb="FFD7AA3B"/>
      </top>
      <bottom/>
      <diagonal/>
    </border>
    <border>
      <left style="thick">
        <color rgb="FFD7AA3B"/>
      </left>
      <right style="dotted">
        <color rgb="FFD7AA3B"/>
      </right>
      <top style="dotted">
        <color rgb="FFD7AA3B"/>
      </top>
      <bottom/>
      <diagonal/>
    </border>
    <border>
      <left style="medium">
        <color rgb="FF0070C0"/>
      </left>
      <right style="dotted">
        <color rgb="FF0070C0"/>
      </right>
      <top style="dotted">
        <color rgb="FF0070C0"/>
      </top>
      <bottom/>
      <diagonal/>
    </border>
    <border>
      <left style="dotted">
        <color rgb="FF0070C0"/>
      </left>
      <right style="dotted">
        <color rgb="FF0070C0"/>
      </right>
      <top style="dotted">
        <color rgb="FF0070C0"/>
      </top>
      <bottom/>
      <diagonal/>
    </border>
    <border>
      <left style="medium">
        <color rgb="FF00B050"/>
      </left>
      <right style="dotted">
        <color rgb="FF00B050"/>
      </right>
      <top/>
      <bottom/>
      <diagonal/>
    </border>
    <border>
      <left style="medium">
        <color rgb="FF534D86"/>
      </left>
      <right style="dotted">
        <color rgb="FF534D86"/>
      </right>
      <top style="dotted">
        <color rgb="FF534D86"/>
      </top>
      <bottom/>
      <diagonal/>
    </border>
    <border>
      <left style="dotted">
        <color rgb="FF534D86"/>
      </left>
      <right style="dotted">
        <color rgb="FF534D86"/>
      </right>
      <top style="dotted">
        <color rgb="FF534D86"/>
      </top>
      <bottom/>
      <diagonal/>
    </border>
    <border>
      <left style="dotted">
        <color rgb="FFD7AA3B"/>
      </left>
      <right style="dotted">
        <color rgb="FFD7AA3B"/>
      </right>
      <top/>
      <bottom/>
      <diagonal/>
    </border>
    <border>
      <left style="thick">
        <color rgb="FFD7AA3B"/>
      </left>
      <right/>
      <top/>
      <bottom/>
      <diagonal/>
    </border>
    <border>
      <left style="medium">
        <color rgb="FFD7AA3B"/>
      </left>
      <right style="dotted">
        <color rgb="FFD7AA3B"/>
      </right>
      <top style="medium">
        <color rgb="FFD7AA3B"/>
      </top>
      <bottom/>
      <diagonal/>
    </border>
    <border>
      <left style="medium">
        <color rgb="FFD7AA3B"/>
      </left>
      <right style="dotted">
        <color rgb="FFD7AA3B"/>
      </right>
      <top/>
      <bottom/>
      <diagonal/>
    </border>
    <border>
      <left style="medium">
        <color rgb="FFD7AA3B"/>
      </left>
      <right style="dotted">
        <color rgb="FFD7AA3B"/>
      </right>
      <top/>
      <bottom style="medium">
        <color rgb="FFD7AA3B"/>
      </bottom>
      <diagonal/>
    </border>
    <border>
      <left style="medium">
        <color rgb="FF00B050"/>
      </left>
      <right style="dotted">
        <color rgb="FF00B050"/>
      </right>
      <top style="medium">
        <color rgb="FF00B050"/>
      </top>
      <bottom/>
      <diagonal/>
    </border>
    <border>
      <left style="thick">
        <color rgb="FFA32020"/>
      </left>
      <right/>
      <top style="dotted">
        <color rgb="FFA32020"/>
      </top>
      <bottom style="dotted">
        <color rgb="FFA32020"/>
      </bottom>
      <diagonal/>
    </border>
    <border>
      <left style="thick">
        <color rgb="FFA32020"/>
      </left>
      <right/>
      <top style="dotted">
        <color rgb="FFA32020"/>
      </top>
      <bottom style="thick">
        <color rgb="FFA32020"/>
      </bottom>
      <diagonal/>
    </border>
    <border>
      <left style="medium">
        <color rgb="FFA32020"/>
      </left>
      <right style="dotted">
        <color rgb="FFA32020"/>
      </right>
      <top style="thick">
        <color rgb="FFA32020"/>
      </top>
      <bottom style="dotted">
        <color rgb="FFA32020"/>
      </bottom>
      <diagonal/>
    </border>
    <border>
      <left style="medium">
        <color rgb="FFA32020"/>
      </left>
      <right style="dotted">
        <color rgb="FFA32020"/>
      </right>
      <top style="dotted">
        <color rgb="FFA32020"/>
      </top>
      <bottom style="dotted">
        <color rgb="FFA32020"/>
      </bottom>
      <diagonal/>
    </border>
    <border>
      <left style="medium">
        <color rgb="FFA32020"/>
      </left>
      <right style="dotted">
        <color rgb="FFA32020"/>
      </right>
      <top/>
      <bottom style="dotted">
        <color rgb="FFA32020"/>
      </bottom>
      <diagonal/>
    </border>
    <border>
      <left style="medium">
        <color rgb="FFA32020"/>
      </left>
      <right style="dotted">
        <color rgb="FFA32020"/>
      </right>
      <top style="dotted">
        <color rgb="FFA32020"/>
      </top>
      <bottom style="thick">
        <color rgb="FFA32020"/>
      </bottom>
      <diagonal/>
    </border>
    <border>
      <left style="medium">
        <color rgb="FF0070C0"/>
      </left>
      <right style="dotted">
        <color rgb="FF0070C0"/>
      </right>
      <top/>
      <bottom/>
      <diagonal/>
    </border>
    <border>
      <left style="dotted">
        <color rgb="FF00B050"/>
      </left>
      <right style="thick">
        <color rgb="FF00B050"/>
      </right>
      <top/>
      <bottom style="dotted">
        <color rgb="FF00B050"/>
      </bottom>
      <diagonal/>
    </border>
    <border>
      <left style="dotted">
        <color rgb="FFD7AA3B"/>
      </left>
      <right style="thick">
        <color rgb="FFD7AA3B"/>
      </right>
      <top style="dotted">
        <color rgb="FFD7AA3B"/>
      </top>
      <bottom/>
      <diagonal/>
    </border>
    <border>
      <left style="dotted">
        <color rgb="FF00B050"/>
      </left>
      <right style="thick">
        <color rgb="FF00B050"/>
      </right>
      <top style="dotted">
        <color rgb="FF00B050"/>
      </top>
      <bottom/>
      <diagonal/>
    </border>
    <border>
      <left style="medium">
        <color rgb="FF534D86"/>
      </left>
      <right style="dotted">
        <color rgb="FF534D86"/>
      </right>
      <top/>
      <bottom style="medium">
        <color rgb="FF534D86"/>
      </bottom>
      <diagonal/>
    </border>
    <border>
      <left style="dotted">
        <color rgb="FF534D86"/>
      </left>
      <right style="dotted">
        <color rgb="FF534D86"/>
      </right>
      <top/>
      <bottom style="medium">
        <color rgb="FF534D86"/>
      </bottom>
      <diagonal/>
    </border>
    <border>
      <left style="medium">
        <color rgb="FF00B050"/>
      </left>
      <right style="dotted">
        <color rgb="FF00B050"/>
      </right>
      <top/>
      <bottom style="medium">
        <color rgb="FF00B050"/>
      </bottom>
      <diagonal/>
    </border>
    <border>
      <left style="medium">
        <color rgb="FF00B050"/>
      </left>
      <right style="dotted">
        <color rgb="FF00B050"/>
      </right>
      <top style="dotted">
        <color rgb="FF00B050"/>
      </top>
      <bottom/>
      <diagonal/>
    </border>
    <border>
      <left style="dotted">
        <color rgb="FF00B050"/>
      </left>
      <right style="dotted">
        <color rgb="FF00B050"/>
      </right>
      <top style="dotted">
        <color rgb="FF00B050"/>
      </top>
      <bottom/>
      <diagonal/>
    </border>
    <border>
      <left style="medium">
        <color rgb="FF534D86"/>
      </left>
      <right style="dotted">
        <color rgb="FF534D86"/>
      </right>
      <top style="medium">
        <color rgb="FF534D86"/>
      </top>
      <bottom/>
      <diagonal/>
    </border>
    <border>
      <left style="dotted">
        <color rgb="FFD7AA3B"/>
      </left>
      <right style="dotted">
        <color rgb="FFD7AA3B"/>
      </right>
      <top style="dotted">
        <color rgb="FFD7AA3B"/>
      </top>
      <bottom style="medium">
        <color rgb="FFFFD566"/>
      </bottom>
      <diagonal/>
    </border>
    <border>
      <left style="thick">
        <color rgb="FFD7AA3B"/>
      </left>
      <right style="dotted">
        <color rgb="FFD7AA3B"/>
      </right>
      <top style="medium">
        <color rgb="FFD7AA3B"/>
      </top>
      <bottom/>
      <diagonal/>
    </border>
    <border>
      <left style="thick">
        <color rgb="FFD7AA3B"/>
      </left>
      <right style="dotted">
        <color rgb="FFD7AA3B"/>
      </right>
      <top/>
      <bottom/>
      <diagonal/>
    </border>
    <border>
      <left/>
      <right/>
      <top style="medium">
        <color rgb="FFBC9126"/>
      </top>
      <bottom/>
      <diagonal/>
    </border>
    <border>
      <left style="thick">
        <color rgb="FFD7AA3B"/>
      </left>
      <right/>
      <top/>
      <bottom style="medium">
        <color rgb="FFBC9126"/>
      </bottom>
      <diagonal/>
    </border>
    <border>
      <left style="thick">
        <color rgb="FFD7AA3B"/>
      </left>
      <right/>
      <top style="medium">
        <color rgb="FFBC9126"/>
      </top>
      <bottom/>
      <diagonal/>
    </border>
    <border>
      <left style="dotted">
        <color rgb="FFD7AA3B"/>
      </left>
      <right style="dotted">
        <color rgb="FFD7AA3B"/>
      </right>
      <top style="dotted">
        <color rgb="FFD7AA3B"/>
      </top>
      <bottom style="medium">
        <color rgb="FFBC9126"/>
      </bottom>
      <diagonal/>
    </border>
    <border>
      <left style="dotted">
        <color rgb="FFD7AA3B"/>
      </left>
      <right style="dotted">
        <color rgb="FFD7AA3B"/>
      </right>
      <top style="medium">
        <color rgb="FFBC9126"/>
      </top>
      <bottom style="dotted">
        <color rgb="FFD7AA3B"/>
      </bottom>
      <diagonal/>
    </border>
    <border>
      <left style="dotted">
        <color rgb="FFD7AA3B"/>
      </left>
      <right style="thick">
        <color rgb="FFD7AA3B"/>
      </right>
      <top/>
      <bottom style="medium">
        <color rgb="FFBC9126"/>
      </bottom>
      <diagonal/>
    </border>
    <border>
      <left style="thick">
        <color rgb="FF0070C0"/>
      </left>
      <right style="medium">
        <color rgb="FF0070C0"/>
      </right>
      <top style="dotted">
        <color rgb="FF0070C0"/>
      </top>
      <bottom style="medium">
        <color rgb="FF0070C0"/>
      </bottom>
      <diagonal/>
    </border>
    <border>
      <left style="thick">
        <color rgb="FF0070C0"/>
      </left>
      <right style="medium">
        <color rgb="FF0070C0"/>
      </right>
      <top/>
      <bottom/>
      <diagonal/>
    </border>
    <border>
      <left style="thick">
        <color rgb="FF0070C0"/>
      </left>
      <right style="medium">
        <color rgb="FF0070C0"/>
      </right>
      <top/>
      <bottom style="medium">
        <color rgb="FF0070C0"/>
      </bottom>
      <diagonal/>
    </border>
    <border>
      <left style="medium">
        <color rgb="FF0070C0"/>
      </left>
      <right style="dotted">
        <color rgb="FF0070C0"/>
      </right>
      <top/>
      <bottom style="medium">
        <color rgb="FF0070C0"/>
      </bottom>
      <diagonal/>
    </border>
    <border>
      <left style="dotted">
        <color rgb="FF0070C0"/>
      </left>
      <right style="thick">
        <color rgb="FF0070C0"/>
      </right>
      <top style="medium">
        <color rgb="FF0070C0"/>
      </top>
      <bottom style="dotted">
        <color rgb="FF0070C0"/>
      </bottom>
      <diagonal/>
    </border>
    <border>
      <left style="thick">
        <color rgb="FF0070C0"/>
      </left>
      <right style="medium">
        <color rgb="FF0070C0"/>
      </right>
      <top style="thick">
        <color rgb="FF0070C0"/>
      </top>
      <bottom style="dotted">
        <color rgb="FF0070C0"/>
      </bottom>
      <diagonal/>
    </border>
    <border>
      <left style="dotted">
        <color rgb="FF0070C0"/>
      </left>
      <right style="dotted">
        <color rgb="FF0070C0"/>
      </right>
      <top/>
      <bottom style="medium">
        <color rgb="FF0070C0"/>
      </bottom>
      <diagonal/>
    </border>
    <border>
      <left style="thick">
        <color rgb="FF00B050"/>
      </left>
      <right style="medium">
        <color rgb="FF00B050"/>
      </right>
      <top style="thick">
        <color rgb="FF00B050"/>
      </top>
      <bottom style="dotted">
        <color rgb="FF00B050"/>
      </bottom>
      <diagonal/>
    </border>
    <border>
      <left style="thick">
        <color rgb="FF00B050"/>
      </left>
      <right style="medium">
        <color rgb="FF00B050"/>
      </right>
      <top style="dotted">
        <color rgb="FF00B050"/>
      </top>
      <bottom style="medium">
        <color rgb="FF00B050"/>
      </bottom>
      <diagonal/>
    </border>
    <border>
      <left style="dotted">
        <color rgb="FF00B050"/>
      </left>
      <right style="dotted">
        <color rgb="FF00B050"/>
      </right>
      <top/>
      <bottom style="medium">
        <color rgb="FF00B050"/>
      </bottom>
      <diagonal/>
    </border>
    <border>
      <left style="medium">
        <color rgb="FFA32020"/>
      </left>
      <right style="dotted">
        <color rgb="FFA32020"/>
      </right>
      <top style="dotted">
        <color rgb="FFA32020"/>
      </top>
      <bottom/>
      <diagonal/>
    </border>
    <border>
      <left style="dotted">
        <color rgb="FFA32020"/>
      </left>
      <right style="dotted">
        <color rgb="FFA32020"/>
      </right>
      <top style="dotted">
        <color rgb="FFA32020"/>
      </top>
      <bottom/>
      <diagonal/>
    </border>
    <border>
      <left style="dotted">
        <color rgb="FFA32020"/>
      </left>
      <right style="thick">
        <color rgb="FFA32020"/>
      </right>
      <top style="dotted">
        <color rgb="FFA32020"/>
      </top>
      <bottom/>
      <diagonal/>
    </border>
    <border>
      <left style="medium">
        <color rgb="FFA32020"/>
      </left>
      <right style="dotted">
        <color rgb="FFA32020"/>
      </right>
      <top style="medium">
        <color rgb="FFA32020"/>
      </top>
      <bottom style="medium">
        <color rgb="FFA32020"/>
      </bottom>
      <diagonal/>
    </border>
    <border>
      <left style="dotted">
        <color rgb="FFA32020"/>
      </left>
      <right style="dotted">
        <color rgb="FFA32020"/>
      </right>
      <top style="medium">
        <color rgb="FFA32020"/>
      </top>
      <bottom style="medium">
        <color rgb="FFA32020"/>
      </bottom>
      <diagonal/>
    </border>
    <border>
      <left style="dotted">
        <color rgb="FFA32020"/>
      </left>
      <right style="medium">
        <color rgb="FFA32020"/>
      </right>
      <top style="medium">
        <color rgb="FFA32020"/>
      </top>
      <bottom style="medium">
        <color rgb="FFA32020"/>
      </bottom>
      <diagonal/>
    </border>
    <border>
      <left style="thick">
        <color rgb="FFA32020"/>
      </left>
      <right/>
      <top/>
      <bottom style="dotted">
        <color rgb="FFA32020"/>
      </bottom>
      <diagonal/>
    </border>
    <border>
      <left style="thick">
        <color rgb="FFA32020"/>
      </left>
      <right style="medium">
        <color rgb="FFA32020"/>
      </right>
      <top style="thick">
        <color rgb="FFA32020"/>
      </top>
      <bottom style="dotted">
        <color rgb="FFA32020"/>
      </bottom>
      <diagonal/>
    </border>
    <border>
      <left style="thick">
        <color rgb="FFA32020"/>
      </left>
      <right style="medium">
        <color rgb="FFA32020"/>
      </right>
      <top style="dotted">
        <color rgb="FFA32020"/>
      </top>
      <bottom style="medium">
        <color rgb="FFA32020"/>
      </bottom>
      <diagonal/>
    </border>
    <border>
      <left style="dotted">
        <color rgb="FF534D86"/>
      </left>
      <right style="thick">
        <color rgb="FF534D86"/>
      </right>
      <top/>
      <bottom style="medium">
        <color rgb="FF534D86"/>
      </bottom>
      <diagonal/>
    </border>
    <border>
      <left style="dotted">
        <color rgb="FF534D86"/>
      </left>
      <right style="thick">
        <color rgb="FF534D86"/>
      </right>
      <top style="dotted">
        <color rgb="FF534D86"/>
      </top>
      <bottom/>
      <diagonal/>
    </border>
    <border>
      <left style="thick">
        <color rgb="FF534D86"/>
      </left>
      <right/>
      <top/>
      <bottom style="dotted">
        <color rgb="FF534D86"/>
      </bottom>
      <diagonal/>
    </border>
    <border>
      <left style="thick">
        <color rgb="FF534D86"/>
      </left>
      <right style="medium">
        <color rgb="FF534D86"/>
      </right>
      <top style="thick">
        <color rgb="FF534D86"/>
      </top>
      <bottom style="dotted">
        <color rgb="FF534D86"/>
      </bottom>
      <diagonal/>
    </border>
    <border>
      <left style="thick">
        <color rgb="FF534D86"/>
      </left>
      <right style="medium">
        <color rgb="FF534D86"/>
      </right>
      <top style="dotted">
        <color rgb="FF534D86"/>
      </top>
      <bottom style="medium">
        <color rgb="FF7030A0"/>
      </bottom>
      <diagonal/>
    </border>
    <border>
      <left style="dotted">
        <color rgb="FF534D86"/>
      </left>
      <right style="dotted">
        <color rgb="FF534D86"/>
      </right>
      <top style="medium">
        <color rgb="FF534D86"/>
      </top>
      <bottom style="dotted">
        <color rgb="FF7030A0"/>
      </bottom>
      <diagonal/>
    </border>
    <border>
      <left style="dotted">
        <color rgb="FF534D86"/>
      </left>
      <right style="thick">
        <color rgb="FF534D86"/>
      </right>
      <top style="medium">
        <color rgb="FF7030A0"/>
      </top>
      <bottom style="dotted">
        <color rgb="FF7030A0"/>
      </bottom>
      <diagonal/>
    </border>
    <border>
      <left style="dotted">
        <color rgb="FFD7AA3B"/>
      </left>
      <right style="medium">
        <color rgb="FF0070C0"/>
      </right>
      <top/>
      <bottom style="dotted">
        <color rgb="FFD7AA3B"/>
      </bottom>
      <diagonal/>
    </border>
    <border>
      <left style="dotted">
        <color rgb="FFD7AA3B"/>
      </left>
      <right style="medium">
        <color rgb="FF0070C0"/>
      </right>
      <top/>
      <bottom style="medium">
        <color rgb="FF0070C0"/>
      </bottom>
      <diagonal/>
    </border>
    <border>
      <left style="dotted">
        <color rgb="FFD7AA3B"/>
      </left>
      <right style="thick">
        <color rgb="FFD7AA3B"/>
      </right>
      <top style="medium">
        <color rgb="FFBC9126"/>
      </top>
      <bottom style="dotted">
        <color rgb="FFD7AA3B"/>
      </bottom>
      <diagonal/>
    </border>
    <border>
      <left/>
      <right style="thick">
        <color rgb="FFD7AA3B"/>
      </right>
      <top style="dotted">
        <color rgb="FFD7AA3B"/>
      </top>
      <bottom/>
      <diagonal/>
    </border>
    <border>
      <left style="thick">
        <color rgb="FFD7AA3B"/>
      </left>
      <right style="thick">
        <color rgb="FFD7AA3B"/>
      </right>
      <top style="dotted">
        <color rgb="FFD7AA3B"/>
      </top>
      <bottom style="medium">
        <color rgb="FFBC9126"/>
      </bottom>
      <diagonal/>
    </border>
    <border>
      <left style="thick">
        <color rgb="FFD7AA3B"/>
      </left>
      <right style="thick">
        <color rgb="FFD7AA3B"/>
      </right>
      <top style="medium">
        <color rgb="FFBC9126"/>
      </top>
      <bottom style="dotted">
        <color rgb="FFD7AA3B"/>
      </bottom>
      <diagonal/>
    </border>
    <border>
      <left style="thick">
        <color rgb="FFD7AA3B"/>
      </left>
      <right style="thick">
        <color rgb="FFD7AA3B"/>
      </right>
      <top style="thick">
        <color rgb="FFD7AA3B"/>
      </top>
      <bottom style="dotted">
        <color rgb="FFD7AA3B"/>
      </bottom>
      <diagonal/>
    </border>
    <border>
      <left/>
      <right/>
      <top style="medium">
        <color rgb="FF0070C0"/>
      </top>
      <bottom/>
      <diagonal/>
    </border>
    <border>
      <left/>
      <right style="thick">
        <color rgb="FF0070C0"/>
      </right>
      <top style="dotted">
        <color rgb="FF0070C0"/>
      </top>
      <bottom/>
      <diagonal/>
    </border>
    <border>
      <left style="thick">
        <color rgb="FF0070C0"/>
      </left>
      <right style="thick">
        <color rgb="FF0070C0"/>
      </right>
      <top style="dotted">
        <color rgb="FF0070C0"/>
      </top>
      <bottom style="medium">
        <color rgb="FF0070C0"/>
      </bottom>
      <diagonal/>
    </border>
    <border>
      <left style="thick">
        <color rgb="FF0070C0"/>
      </left>
      <right style="thick">
        <color rgb="FF0070C0"/>
      </right>
      <top style="medium">
        <color rgb="FF0070C0"/>
      </top>
      <bottom style="dotted">
        <color rgb="FF0070C0"/>
      </bottom>
      <diagonal/>
    </border>
    <border>
      <left style="medium">
        <color rgb="FF0070C0"/>
      </left>
      <right style="thick">
        <color rgb="FF0070C0"/>
      </right>
      <top style="medium">
        <color rgb="FF0070C0"/>
      </top>
      <bottom style="dotted">
        <color rgb="FF0070C0"/>
      </bottom>
      <diagonal/>
    </border>
    <border>
      <left style="dotted">
        <color rgb="FFD7AA3B"/>
      </left>
      <right style="medium">
        <color rgb="FF0070C0"/>
      </right>
      <top style="medium">
        <color rgb="FF0070C0"/>
      </top>
      <bottom style="dotted">
        <color rgb="FFD7AA3B"/>
      </bottom>
      <diagonal/>
    </border>
    <border>
      <left style="dotted">
        <color rgb="FF0070C0"/>
      </left>
      <right style="thick">
        <color rgb="FF0070C0"/>
      </right>
      <top/>
      <bottom/>
      <diagonal/>
    </border>
    <border>
      <left style="dotted">
        <color rgb="FF0070C0"/>
      </left>
      <right style="dotted">
        <color rgb="FFD7AA3B"/>
      </right>
      <top style="medium">
        <color rgb="FF0070C0"/>
      </top>
      <bottom style="dotted">
        <color rgb="FF0070C0"/>
      </bottom>
      <diagonal/>
    </border>
    <border>
      <left style="thick">
        <color rgb="FF00B050"/>
      </left>
      <right style="thick">
        <color rgb="FF00B050"/>
      </right>
      <top style="medium">
        <color rgb="FF00B050"/>
      </top>
      <bottom style="dotted">
        <color rgb="FF00B050"/>
      </bottom>
      <diagonal/>
    </border>
    <border>
      <left/>
      <right style="thick">
        <color rgb="FF00B050"/>
      </right>
      <top style="dotted">
        <color rgb="FF00B050"/>
      </top>
      <bottom/>
      <diagonal/>
    </border>
    <border>
      <left style="thick">
        <color rgb="FF00B050"/>
      </left>
      <right style="thick">
        <color rgb="FF00B050"/>
      </right>
      <top style="dotted">
        <color rgb="FF00B050"/>
      </top>
      <bottom style="medium">
        <color rgb="FF00B050"/>
      </bottom>
      <diagonal/>
    </border>
    <border>
      <left/>
      <right/>
      <top style="medium">
        <color rgb="FF00B050"/>
      </top>
      <bottom/>
      <diagonal/>
    </border>
    <border>
      <left style="thick">
        <color rgb="FF00B050"/>
      </left>
      <right style="medium">
        <color rgb="FF00B050"/>
      </right>
      <top style="medium">
        <color rgb="FF00B050"/>
      </top>
      <bottom style="dotted">
        <color rgb="FF00B050"/>
      </bottom>
      <diagonal/>
    </border>
    <border>
      <left style="thick">
        <color rgb="FF00B050"/>
      </left>
      <right style="medium">
        <color rgb="FF00B050"/>
      </right>
      <top style="dotted">
        <color rgb="FF00B050"/>
      </top>
      <bottom style="dotted">
        <color rgb="FF00B050"/>
      </bottom>
      <diagonal/>
    </border>
    <border>
      <left style="thick">
        <color rgb="FF00B050"/>
      </left>
      <right style="thick">
        <color rgb="FF00B050"/>
      </right>
      <top style="thick">
        <color rgb="FF00B050"/>
      </top>
      <bottom style="dotted">
        <color rgb="FF00B050"/>
      </bottom>
      <diagonal/>
    </border>
    <border>
      <left style="thick">
        <color rgb="FF534D86"/>
      </left>
      <right style="thick">
        <color rgb="FF534D86"/>
      </right>
      <top style="dotted">
        <color rgb="FF534D86"/>
      </top>
      <bottom style="thick">
        <color rgb="FF7030A0"/>
      </bottom>
      <diagonal/>
    </border>
    <border>
      <left style="thick">
        <color rgb="FF534D86"/>
      </left>
      <right style="thick">
        <color rgb="FF534D86"/>
      </right>
      <top/>
      <bottom style="dotted">
        <color rgb="FF534D86"/>
      </bottom>
      <diagonal/>
    </border>
    <border>
      <left/>
      <right style="thick">
        <color rgb="FFA32020"/>
      </right>
      <top style="dotted">
        <color rgb="FFA32020"/>
      </top>
      <bottom/>
      <diagonal/>
    </border>
    <border>
      <left style="medium">
        <color rgb="FFA32020"/>
      </left>
      <right style="thick">
        <color rgb="FFA32020"/>
      </right>
      <top style="thick">
        <color rgb="FFC00000"/>
      </top>
      <bottom style="thick">
        <color rgb="FFC00000"/>
      </bottom>
      <diagonal/>
    </border>
    <border>
      <left/>
      <right/>
      <top style="thick">
        <color rgb="FFC00000"/>
      </top>
      <bottom/>
      <diagonal/>
    </border>
    <border>
      <left style="medium">
        <color rgb="FF534D86"/>
      </left>
      <right style="dotted">
        <color rgb="FF534D86"/>
      </right>
      <top/>
      <bottom/>
      <diagonal/>
    </border>
    <border>
      <left style="thick">
        <color rgb="FF534D86"/>
      </left>
      <right style="thick">
        <color rgb="FF534D86"/>
      </right>
      <top/>
      <bottom/>
      <diagonal/>
    </border>
    <border>
      <left style="thick">
        <color rgb="FF0070C0"/>
      </left>
      <right style="thick">
        <color rgb="FF0070C0"/>
      </right>
      <top/>
      <bottom/>
      <diagonal/>
    </border>
    <border>
      <left style="thick">
        <color rgb="FF00B050"/>
      </left>
      <right style="medium">
        <color rgb="FF00B050"/>
      </right>
      <top style="dotted">
        <color rgb="FF00B050"/>
      </top>
      <bottom/>
      <diagonal/>
    </border>
    <border>
      <left style="dotted">
        <color rgb="FF00B050"/>
      </left>
      <right style="thick">
        <color rgb="FF00B050"/>
      </right>
      <top/>
      <bottom/>
      <diagonal/>
    </border>
    <border>
      <left/>
      <right style="thick">
        <color rgb="FF00B050"/>
      </right>
      <top/>
      <bottom/>
      <diagonal/>
    </border>
    <border>
      <left/>
      <right style="thick">
        <color rgb="FF0070C0"/>
      </right>
      <top/>
      <bottom/>
      <diagonal/>
    </border>
    <border>
      <left style="medium">
        <color rgb="FF0070C0"/>
      </left>
      <right style="dotted">
        <color rgb="FF0070C0"/>
      </right>
      <top style="dotted">
        <color rgb="FF0070C0"/>
      </top>
      <bottom style="dotted">
        <color rgb="FF0070C0"/>
      </bottom>
      <diagonal/>
    </border>
    <border>
      <left style="dotted">
        <color rgb="FF0070C0"/>
      </left>
      <right style="dotted">
        <color rgb="FF0070C0"/>
      </right>
      <top style="dotted">
        <color rgb="FF0070C0"/>
      </top>
      <bottom style="dotted">
        <color rgb="FF0070C0"/>
      </bottom>
      <diagonal/>
    </border>
  </borders>
  <cellStyleXfs count="6">
    <xf numFmtId="0" fontId="0" fillId="0" borderId="0"/>
    <xf numFmtId="0" fontId="6" fillId="0" borderId="0"/>
    <xf numFmtId="9" fontId="7" fillId="0" borderId="0" applyFont="0" applyFill="0" applyBorder="0" applyAlignment="0" applyProtection="0"/>
    <xf numFmtId="0" fontId="1" fillId="0" borderId="0"/>
    <xf numFmtId="164" fontId="7" fillId="0" borderId="0" applyFont="0" applyFill="0" applyBorder="0" applyAlignment="0" applyProtection="0"/>
    <xf numFmtId="0" fontId="42" fillId="0" borderId="0"/>
  </cellStyleXfs>
  <cellXfs count="342">
    <xf numFmtId="0" fontId="0" fillId="0" borderId="0" xfId="0"/>
    <xf numFmtId="0" fontId="10" fillId="3" borderId="5" xfId="0" applyFont="1" applyFill="1" applyBorder="1" applyAlignment="1">
      <alignment vertical="center"/>
    </xf>
    <xf numFmtId="0" fontId="10" fillId="3" borderId="8" xfId="0" applyFont="1" applyFill="1" applyBorder="1" applyAlignment="1">
      <alignment vertical="center"/>
    </xf>
    <xf numFmtId="0" fontId="10" fillId="0" borderId="0" xfId="0" applyFont="1" applyAlignment="1">
      <alignment vertical="center"/>
    </xf>
    <xf numFmtId="0" fontId="9" fillId="0" borderId="0" xfId="1" applyFont="1"/>
    <xf numFmtId="0" fontId="8" fillId="4" borderId="7"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0" borderId="7" xfId="0" applyFont="1" applyBorder="1" applyAlignment="1">
      <alignment horizontal="center" vertical="center" wrapText="1"/>
    </xf>
    <xf numFmtId="0" fontId="9" fillId="0" borderId="0" xfId="0" applyFont="1" applyAlignment="1">
      <alignment vertical="center"/>
    </xf>
    <xf numFmtId="0" fontId="10" fillId="0" borderId="0" xfId="0" applyFont="1" applyAlignment="1">
      <alignment vertical="center" wrapText="1"/>
    </xf>
    <xf numFmtId="0" fontId="9" fillId="0" borderId="0" xfId="0" applyFont="1" applyAlignment="1">
      <alignment vertical="center" wrapText="1"/>
    </xf>
    <xf numFmtId="0" fontId="8" fillId="2" borderId="0" xfId="0" applyFont="1" applyFill="1" applyAlignment="1">
      <alignment vertical="center"/>
    </xf>
    <xf numFmtId="0" fontId="8" fillId="2" borderId="0" xfId="0" quotePrefix="1" applyFont="1" applyFill="1" applyAlignment="1">
      <alignment vertical="center"/>
    </xf>
    <xf numFmtId="0" fontId="10" fillId="3" borderId="2" xfId="0" applyFont="1" applyFill="1" applyBorder="1" applyAlignment="1">
      <alignment vertical="center"/>
    </xf>
    <xf numFmtId="0" fontId="10" fillId="3" borderId="3" xfId="0" quotePrefix="1" applyFont="1" applyFill="1" applyBorder="1" applyAlignment="1">
      <alignment vertical="center"/>
    </xf>
    <xf numFmtId="0" fontId="10" fillId="3" borderId="3" xfId="0" applyFont="1" applyFill="1" applyBorder="1" applyAlignment="1">
      <alignment vertical="center"/>
    </xf>
    <xf numFmtId="0" fontId="10" fillId="3" borderId="3" xfId="0" quotePrefix="1" applyFont="1" applyFill="1" applyBorder="1" applyAlignment="1">
      <alignment vertical="center" wrapText="1"/>
    </xf>
    <xf numFmtId="0" fontId="10" fillId="3" borderId="3" xfId="0" applyFont="1" applyFill="1" applyBorder="1" applyAlignment="1">
      <alignment vertical="center" wrapText="1"/>
    </xf>
    <xf numFmtId="0" fontId="10" fillId="3" borderId="4" xfId="0" applyFont="1" applyFill="1" applyBorder="1" applyAlignment="1">
      <alignment vertical="center"/>
    </xf>
    <xf numFmtId="0" fontId="10" fillId="3" borderId="0" xfId="0" applyFont="1" applyFill="1" applyAlignment="1">
      <alignment vertical="center"/>
    </xf>
    <xf numFmtId="0" fontId="10" fillId="3" borderId="0" xfId="0" applyFont="1" applyFill="1" applyAlignment="1">
      <alignment vertical="center" wrapText="1"/>
    </xf>
    <xf numFmtId="0" fontId="10" fillId="0" borderId="6" xfId="0" applyFont="1" applyBorder="1" applyAlignment="1">
      <alignment vertical="center" wrapText="1"/>
    </xf>
    <xf numFmtId="0" fontId="10" fillId="3" borderId="9" xfId="0" applyFont="1" applyFill="1" applyBorder="1" applyAlignment="1">
      <alignment vertical="center"/>
    </xf>
    <xf numFmtId="0" fontId="10" fillId="3" borderId="10" xfId="0" applyFont="1" applyFill="1" applyBorder="1" applyAlignment="1">
      <alignment vertical="center"/>
    </xf>
    <xf numFmtId="0" fontId="10" fillId="3" borderId="10" xfId="0" applyFont="1" applyFill="1" applyBorder="1" applyAlignment="1">
      <alignment vertical="center" wrapText="1"/>
    </xf>
    <xf numFmtId="0" fontId="10" fillId="3" borderId="11" xfId="0" applyFont="1" applyFill="1" applyBorder="1" applyAlignment="1">
      <alignment vertical="center"/>
    </xf>
    <xf numFmtId="0" fontId="12" fillId="3" borderId="5" xfId="0" applyFont="1" applyFill="1" applyBorder="1" applyAlignment="1">
      <alignment vertical="center"/>
    </xf>
    <xf numFmtId="0" fontId="12" fillId="3" borderId="8" xfId="0" applyFont="1" applyFill="1" applyBorder="1" applyAlignment="1">
      <alignment vertical="center"/>
    </xf>
    <xf numFmtId="0" fontId="12" fillId="0" borderId="0" xfId="0" applyFont="1" applyAlignment="1">
      <alignment vertical="center"/>
    </xf>
    <xf numFmtId="0" fontId="2" fillId="0" borderId="0" xfId="0" applyFont="1" applyAlignment="1">
      <alignment vertical="center"/>
    </xf>
    <xf numFmtId="0" fontId="2" fillId="0" borderId="0" xfId="1" applyFont="1" applyAlignment="1">
      <alignment horizontal="center"/>
    </xf>
    <xf numFmtId="0" fontId="16" fillId="0" borderId="0" xfId="0" applyFont="1" applyAlignment="1">
      <alignment horizontal="left" indent="1"/>
    </xf>
    <xf numFmtId="0" fontId="15" fillId="6" borderId="15" xfId="0" applyFont="1" applyFill="1" applyBorder="1" applyAlignment="1">
      <alignment horizontal="left" vertical="center" wrapText="1" indent="1"/>
    </xf>
    <xf numFmtId="0" fontId="15" fillId="6" borderId="16" xfId="0" applyFont="1" applyFill="1" applyBorder="1" applyAlignment="1">
      <alignment horizontal="left" vertical="center" wrapText="1" indent="1"/>
    </xf>
    <xf numFmtId="0" fontId="9" fillId="0" borderId="0" xfId="1" applyFont="1" applyAlignment="1">
      <alignment horizontal="center" vertical="center"/>
    </xf>
    <xf numFmtId="0" fontId="9" fillId="0" borderId="0" xfId="1" applyFont="1" applyAlignment="1">
      <alignment vertical="center"/>
    </xf>
    <xf numFmtId="0" fontId="0" fillId="0" borderId="0" xfId="0" applyAlignment="1">
      <alignment vertical="center"/>
    </xf>
    <xf numFmtId="0" fontId="0" fillId="0" borderId="0" xfId="0" applyAlignment="1">
      <alignment horizontal="left" vertical="center" indent="1"/>
    </xf>
    <xf numFmtId="0" fontId="20" fillId="0" borderId="0" xfId="1" applyFont="1" applyAlignment="1">
      <alignment horizontal="center" vertical="center"/>
    </xf>
    <xf numFmtId="0" fontId="22" fillId="0" borderId="29" xfId="0" applyFont="1" applyBorder="1" applyAlignment="1">
      <alignment horizontal="center" vertical="center" wrapText="1"/>
    </xf>
    <xf numFmtId="0" fontId="23" fillId="0" borderId="0" xfId="0" applyFont="1" applyAlignment="1">
      <alignment vertical="center"/>
    </xf>
    <xf numFmtId="0" fontId="22" fillId="0" borderId="24" xfId="0" applyFont="1" applyBorder="1" applyAlignment="1">
      <alignment horizontal="center" vertical="center" wrapText="1"/>
    </xf>
    <xf numFmtId="0" fontId="23" fillId="0" borderId="0" xfId="0" applyFont="1"/>
    <xf numFmtId="0" fontId="15" fillId="6" borderId="27" xfId="0" applyFont="1" applyFill="1" applyBorder="1" applyAlignment="1">
      <alignment horizontal="left" vertical="center" wrapText="1" indent="1"/>
    </xf>
    <xf numFmtId="0" fontId="20" fillId="0" borderId="0" xfId="1" applyFont="1" applyAlignment="1">
      <alignment horizontal="center"/>
    </xf>
    <xf numFmtId="0" fontId="22" fillId="0" borderId="36" xfId="0" applyFont="1" applyBorder="1" applyAlignment="1">
      <alignment horizontal="center" vertical="center" wrapText="1"/>
    </xf>
    <xf numFmtId="0" fontId="15" fillId="6" borderId="35" xfId="0" applyFont="1" applyFill="1" applyBorder="1" applyAlignment="1">
      <alignment horizontal="left" vertical="center" wrapText="1" indent="1"/>
    </xf>
    <xf numFmtId="0" fontId="22" fillId="0" borderId="44" xfId="0" applyFont="1" applyBorder="1" applyAlignment="1">
      <alignment horizontal="center" vertical="center" wrapText="1"/>
    </xf>
    <xf numFmtId="0" fontId="15" fillId="6" borderId="40" xfId="0" applyFont="1" applyFill="1" applyBorder="1" applyAlignment="1">
      <alignment horizontal="left" vertical="center" wrapText="1" indent="1"/>
    </xf>
    <xf numFmtId="0" fontId="15" fillId="6" borderId="42" xfId="0" applyFont="1" applyFill="1" applyBorder="1" applyAlignment="1">
      <alignment horizontal="left" vertical="center" wrapText="1" indent="1"/>
    </xf>
    <xf numFmtId="0" fontId="22" fillId="0" borderId="0" xfId="1" applyFont="1" applyAlignment="1">
      <alignment vertical="center"/>
    </xf>
    <xf numFmtId="0" fontId="22" fillId="0" borderId="52" xfId="0" applyFont="1" applyBorder="1" applyAlignment="1">
      <alignment horizontal="center" vertical="center" wrapText="1"/>
    </xf>
    <xf numFmtId="0" fontId="15" fillId="6" borderId="48" xfId="0" applyFont="1" applyFill="1" applyBorder="1" applyAlignment="1">
      <alignment horizontal="left" vertical="center" wrapText="1" indent="1"/>
    </xf>
    <xf numFmtId="0" fontId="15" fillId="6" borderId="50" xfId="0" applyFont="1" applyFill="1" applyBorder="1" applyAlignment="1">
      <alignment horizontal="left" vertical="center" wrapText="1" indent="1"/>
    </xf>
    <xf numFmtId="0" fontId="10" fillId="14" borderId="5" xfId="0" applyFont="1" applyFill="1" applyBorder="1" applyAlignment="1">
      <alignment vertical="center"/>
    </xf>
    <xf numFmtId="0" fontId="10" fillId="9" borderId="5" xfId="0" applyFont="1" applyFill="1" applyBorder="1" applyAlignment="1">
      <alignment vertical="center"/>
    </xf>
    <xf numFmtId="0" fontId="10" fillId="9" borderId="6" xfId="0" applyFont="1" applyFill="1" applyBorder="1" applyAlignment="1">
      <alignment horizontal="center" vertical="center"/>
    </xf>
    <xf numFmtId="0" fontId="11" fillId="11" borderId="1" xfId="0" applyFont="1" applyFill="1" applyBorder="1" applyAlignment="1">
      <alignment horizontal="left" vertical="center"/>
    </xf>
    <xf numFmtId="0" fontId="10" fillId="12" borderId="5" xfId="0" applyFont="1" applyFill="1" applyBorder="1" applyAlignment="1">
      <alignment vertical="center"/>
    </xf>
    <xf numFmtId="0" fontId="11" fillId="13" borderId="1" xfId="0" applyFont="1" applyFill="1" applyBorder="1" applyAlignment="1">
      <alignment horizontal="left" vertical="center"/>
    </xf>
    <xf numFmtId="0" fontId="11" fillId="8" borderId="1" xfId="0" applyFont="1" applyFill="1" applyBorder="1" applyAlignment="1">
      <alignment horizontal="left" vertical="center"/>
    </xf>
    <xf numFmtId="0" fontId="10" fillId="16" borderId="5" xfId="0" applyFont="1" applyFill="1" applyBorder="1" applyAlignment="1">
      <alignment vertical="center"/>
    </xf>
    <xf numFmtId="0" fontId="11" fillId="15" borderId="1" xfId="0" applyFont="1" applyFill="1" applyBorder="1" applyAlignment="1">
      <alignment horizontal="left" vertical="center"/>
    </xf>
    <xf numFmtId="0" fontId="10" fillId="17" borderId="5" xfId="0" applyFont="1" applyFill="1" applyBorder="1" applyAlignment="1">
      <alignment vertical="center"/>
    </xf>
    <xf numFmtId="0" fontId="30" fillId="7" borderId="7" xfId="0" applyFont="1" applyFill="1" applyBorder="1" applyAlignment="1">
      <alignment horizontal="center" vertical="center"/>
    </xf>
    <xf numFmtId="0" fontId="11" fillId="18" borderId="1" xfId="0" applyFont="1" applyFill="1" applyBorder="1" applyAlignment="1">
      <alignment horizontal="left" vertical="center"/>
    </xf>
    <xf numFmtId="0" fontId="11" fillId="18" borderId="6" xfId="0" applyFont="1" applyFill="1" applyBorder="1" applyAlignment="1">
      <alignment horizontal="center" vertical="center"/>
    </xf>
    <xf numFmtId="9" fontId="10" fillId="3" borderId="3" xfId="2" applyFont="1" applyFill="1" applyBorder="1" applyAlignment="1">
      <alignment horizontal="center" vertical="center"/>
    </xf>
    <xf numFmtId="9" fontId="10" fillId="3" borderId="8" xfId="2" applyFont="1" applyFill="1" applyBorder="1" applyAlignment="1">
      <alignment horizontal="center" vertical="center"/>
    </xf>
    <xf numFmtId="9" fontId="10" fillId="3" borderId="0" xfId="2" applyFont="1" applyFill="1" applyBorder="1" applyAlignment="1">
      <alignment horizontal="center" vertical="center"/>
    </xf>
    <xf numFmtId="9" fontId="10" fillId="3" borderId="10" xfId="2" applyFont="1" applyFill="1" applyBorder="1" applyAlignment="1">
      <alignment horizontal="center" vertical="center"/>
    </xf>
    <xf numFmtId="9" fontId="10" fillId="0" borderId="0" xfId="2" applyFont="1" applyAlignment="1">
      <alignment horizontal="center" vertical="center"/>
    </xf>
    <xf numFmtId="9" fontId="9" fillId="0" borderId="0" xfId="2" applyFont="1" applyAlignment="1">
      <alignment horizontal="center" vertical="center"/>
    </xf>
    <xf numFmtId="9" fontId="8" fillId="2" borderId="0" xfId="2" quotePrefix="1" applyFont="1" applyFill="1" applyAlignment="1">
      <alignment horizontal="center" vertical="center"/>
    </xf>
    <xf numFmtId="9" fontId="11" fillId="11" borderId="6" xfId="2" applyFont="1" applyFill="1" applyBorder="1" applyAlignment="1">
      <alignment horizontal="center" vertical="center"/>
    </xf>
    <xf numFmtId="9" fontId="11" fillId="13" borderId="6" xfId="2" applyFont="1" applyFill="1" applyBorder="1" applyAlignment="1">
      <alignment horizontal="center" vertical="center"/>
    </xf>
    <xf numFmtId="9" fontId="11" fillId="8" borderId="6" xfId="2" applyFont="1" applyFill="1" applyBorder="1" applyAlignment="1">
      <alignment horizontal="center" vertical="center"/>
    </xf>
    <xf numFmtId="9" fontId="11" fillId="15" borderId="6" xfId="2" applyFont="1" applyFill="1" applyBorder="1" applyAlignment="1">
      <alignment horizontal="center" vertical="center"/>
    </xf>
    <xf numFmtId="0" fontId="10" fillId="9" borderId="9" xfId="0" applyFont="1" applyFill="1" applyBorder="1" applyAlignment="1">
      <alignment vertical="center"/>
    </xf>
    <xf numFmtId="0" fontId="10" fillId="12" borderId="9" xfId="0" applyFont="1" applyFill="1" applyBorder="1" applyAlignment="1">
      <alignment vertical="center"/>
    </xf>
    <xf numFmtId="0" fontId="10" fillId="14" borderId="9" xfId="0" applyFont="1" applyFill="1" applyBorder="1" applyAlignment="1">
      <alignment vertical="center"/>
    </xf>
    <xf numFmtId="0" fontId="10" fillId="16" borderId="9" xfId="0" applyFont="1" applyFill="1" applyBorder="1" applyAlignment="1">
      <alignment vertical="center"/>
    </xf>
    <xf numFmtId="0" fontId="10" fillId="17" borderId="9" xfId="0" applyFont="1" applyFill="1" applyBorder="1" applyAlignment="1">
      <alignment vertical="center"/>
    </xf>
    <xf numFmtId="9" fontId="11" fillId="18" borderId="7" xfId="2" applyFont="1" applyFill="1" applyBorder="1" applyAlignment="1">
      <alignment horizontal="center" vertical="center"/>
    </xf>
    <xf numFmtId="0" fontId="4" fillId="0" borderId="0" xfId="0" applyFont="1" applyAlignment="1">
      <alignment vertical="center"/>
    </xf>
    <xf numFmtId="0" fontId="3" fillId="0" borderId="0" xfId="0" applyFont="1" applyAlignment="1">
      <alignment vertical="center"/>
    </xf>
    <xf numFmtId="0" fontId="32" fillId="0" borderId="0" xfId="0" quotePrefix="1" applyFont="1" applyAlignment="1">
      <alignment vertical="center" wrapText="1"/>
    </xf>
    <xf numFmtId="0" fontId="34" fillId="0" borderId="0" xfId="0" applyFont="1" applyAlignment="1">
      <alignment vertical="center" wrapText="1"/>
    </xf>
    <xf numFmtId="0" fontId="35" fillId="0" borderId="0" xfId="0" applyFont="1" applyAlignment="1">
      <alignment vertical="center" wrapText="1"/>
    </xf>
    <xf numFmtId="0" fontId="32" fillId="0" borderId="0" xfId="0" quotePrefix="1" applyFont="1" applyAlignment="1">
      <alignment vertical="center"/>
    </xf>
    <xf numFmtId="0" fontId="34" fillId="0" borderId="0" xfId="0" applyFont="1" applyAlignment="1">
      <alignment vertical="center"/>
    </xf>
    <xf numFmtId="0" fontId="35" fillId="0" borderId="0" xfId="0" applyFont="1" applyAlignment="1">
      <alignment vertical="center"/>
    </xf>
    <xf numFmtId="0" fontId="32" fillId="0" borderId="0" xfId="0" applyFont="1" applyAlignment="1">
      <alignment vertical="center"/>
    </xf>
    <xf numFmtId="0" fontId="5" fillId="0" borderId="0" xfId="0" applyFont="1" applyAlignment="1">
      <alignment horizontal="center" vertical="center" wrapText="1"/>
    </xf>
    <xf numFmtId="0" fontId="31" fillId="18" borderId="54" xfId="0" applyFont="1" applyFill="1" applyBorder="1" applyAlignment="1">
      <alignment horizontal="left" vertical="center"/>
    </xf>
    <xf numFmtId="0" fontId="31" fillId="11" borderId="54" xfId="0" applyFont="1" applyFill="1" applyBorder="1" applyAlignment="1">
      <alignment horizontal="left" vertical="center"/>
    </xf>
    <xf numFmtId="0" fontId="31" fillId="13" borderId="54" xfId="0" applyFont="1" applyFill="1" applyBorder="1" applyAlignment="1">
      <alignment horizontal="left" vertical="center"/>
    </xf>
    <xf numFmtId="0" fontId="31" fillId="8" borderId="54" xfId="0" applyFont="1" applyFill="1" applyBorder="1" applyAlignment="1">
      <alignment horizontal="left" vertical="center"/>
    </xf>
    <xf numFmtId="0" fontId="31" fillId="15" borderId="54" xfId="0" applyFont="1" applyFill="1" applyBorder="1" applyAlignment="1">
      <alignment horizontal="left" vertical="center"/>
    </xf>
    <xf numFmtId="0" fontId="5" fillId="7" borderId="54" xfId="0" applyFont="1" applyFill="1" applyBorder="1" applyAlignment="1">
      <alignment horizontal="center" vertical="center" wrapText="1"/>
    </xf>
    <xf numFmtId="0" fontId="37" fillId="7" borderId="54" xfId="0" applyFont="1" applyFill="1" applyBorder="1" applyAlignment="1">
      <alignment horizontal="center" vertical="center" wrapText="1"/>
    </xf>
    <xf numFmtId="165" fontId="38" fillId="0" borderId="54" xfId="0" applyNumberFormat="1" applyFont="1" applyBorder="1" applyAlignment="1">
      <alignment horizontal="center" vertical="center"/>
    </xf>
    <xf numFmtId="165" fontId="38" fillId="19" borderId="54" xfId="0" applyNumberFormat="1" applyFont="1" applyFill="1" applyBorder="1" applyAlignment="1">
      <alignment horizontal="center" vertical="center"/>
    </xf>
    <xf numFmtId="166" fontId="31" fillId="7" borderId="7" xfId="4" applyNumberFormat="1" applyFont="1" applyFill="1" applyBorder="1" applyAlignment="1">
      <alignment horizontal="center" vertical="center"/>
    </xf>
    <xf numFmtId="166" fontId="11" fillId="18" borderId="6" xfId="4" applyNumberFormat="1" applyFont="1" applyFill="1" applyBorder="1" applyAlignment="1">
      <alignment horizontal="center" vertical="center"/>
    </xf>
    <xf numFmtId="166" fontId="10" fillId="9" borderId="6" xfId="4" applyNumberFormat="1" applyFont="1" applyFill="1" applyBorder="1" applyAlignment="1">
      <alignment horizontal="center" vertical="center"/>
    </xf>
    <xf numFmtId="166" fontId="10" fillId="9" borderId="7" xfId="4" applyNumberFormat="1" applyFont="1" applyFill="1" applyBorder="1" applyAlignment="1">
      <alignment horizontal="center" vertical="center"/>
    </xf>
    <xf numFmtId="166" fontId="11" fillId="11" borderId="6" xfId="4" applyNumberFormat="1" applyFont="1" applyFill="1" applyBorder="1" applyAlignment="1">
      <alignment horizontal="center" vertical="center"/>
    </xf>
    <xf numFmtId="166" fontId="10" fillId="12" borderId="6" xfId="4" applyNumberFormat="1" applyFont="1" applyFill="1" applyBorder="1" applyAlignment="1">
      <alignment horizontal="center" vertical="center"/>
    </xf>
    <xf numFmtId="166" fontId="10" fillId="12" borderId="7" xfId="4" applyNumberFormat="1" applyFont="1" applyFill="1" applyBorder="1" applyAlignment="1">
      <alignment horizontal="center" vertical="center"/>
    </xf>
    <xf numFmtId="166" fontId="11" fillId="13" borderId="6" xfId="4" applyNumberFormat="1" applyFont="1" applyFill="1" applyBorder="1" applyAlignment="1">
      <alignment horizontal="center" vertical="center"/>
    </xf>
    <xf numFmtId="166" fontId="10" fillId="14" borderId="6" xfId="4" applyNumberFormat="1" applyFont="1" applyFill="1" applyBorder="1" applyAlignment="1">
      <alignment horizontal="center" vertical="center"/>
    </xf>
    <xf numFmtId="166" fontId="10" fillId="14" borderId="7" xfId="4" applyNumberFormat="1" applyFont="1" applyFill="1" applyBorder="1" applyAlignment="1">
      <alignment horizontal="center" vertical="center"/>
    </xf>
    <xf numFmtId="166" fontId="11" fillId="8" borderId="6" xfId="4" applyNumberFormat="1" applyFont="1" applyFill="1" applyBorder="1" applyAlignment="1">
      <alignment horizontal="center" vertical="center"/>
    </xf>
    <xf numFmtId="166" fontId="10" fillId="16" borderId="6" xfId="4" applyNumberFormat="1" applyFont="1" applyFill="1" applyBorder="1" applyAlignment="1">
      <alignment horizontal="center" vertical="center"/>
    </xf>
    <xf numFmtId="166" fontId="10" fillId="16" borderId="7" xfId="4" applyNumberFormat="1" applyFont="1" applyFill="1" applyBorder="1" applyAlignment="1">
      <alignment horizontal="center" vertical="center"/>
    </xf>
    <xf numFmtId="166" fontId="11" fillId="15" borderId="6" xfId="4" applyNumberFormat="1" applyFont="1" applyFill="1" applyBorder="1" applyAlignment="1">
      <alignment horizontal="center" vertical="center"/>
    </xf>
    <xf numFmtId="166" fontId="10" fillId="17" borderId="6" xfId="4" applyNumberFormat="1" applyFont="1" applyFill="1" applyBorder="1" applyAlignment="1">
      <alignment horizontal="center" vertical="center"/>
    </xf>
    <xf numFmtId="166" fontId="10" fillId="17" borderId="7" xfId="4" applyNumberFormat="1" applyFont="1" applyFill="1" applyBorder="1" applyAlignment="1">
      <alignment horizontal="center" vertical="center"/>
    </xf>
    <xf numFmtId="166" fontId="10" fillId="3" borderId="3" xfId="4" applyNumberFormat="1" applyFont="1" applyFill="1" applyBorder="1" applyAlignment="1">
      <alignment horizontal="center" vertical="center"/>
    </xf>
    <xf numFmtId="166" fontId="10" fillId="3" borderId="0" xfId="4" applyNumberFormat="1" applyFont="1" applyFill="1" applyBorder="1" applyAlignment="1">
      <alignment horizontal="center" vertical="center"/>
    </xf>
    <xf numFmtId="166" fontId="10" fillId="3" borderId="10" xfId="4" applyNumberFormat="1" applyFont="1" applyFill="1" applyBorder="1" applyAlignment="1">
      <alignment horizontal="center" vertical="center"/>
    </xf>
    <xf numFmtId="166" fontId="10" fillId="0" borderId="0" xfId="4" applyNumberFormat="1" applyFont="1" applyAlignment="1">
      <alignment horizontal="center" vertical="center"/>
    </xf>
    <xf numFmtId="166" fontId="9" fillId="0" borderId="0" xfId="4" applyNumberFormat="1" applyFont="1" applyAlignment="1">
      <alignment horizontal="center" vertical="center"/>
    </xf>
    <xf numFmtId="165" fontId="39" fillId="0" borderId="54" xfId="0" applyNumberFormat="1" applyFont="1" applyBorder="1" applyAlignment="1">
      <alignment horizontal="center" vertical="center"/>
    </xf>
    <xf numFmtId="0" fontId="15" fillId="6" borderId="18" xfId="0" applyFont="1" applyFill="1" applyBorder="1" applyAlignment="1">
      <alignment horizontal="left" vertical="center" wrapText="1" indent="1"/>
    </xf>
    <xf numFmtId="0" fontId="15" fillId="6" borderId="58" xfId="0" applyFont="1" applyFill="1" applyBorder="1" applyAlignment="1">
      <alignment horizontal="left" vertical="center" wrapText="1" indent="1"/>
    </xf>
    <xf numFmtId="0" fontId="15" fillId="6" borderId="31" xfId="0" applyFont="1" applyFill="1" applyBorder="1" applyAlignment="1">
      <alignment horizontal="left" vertical="center" wrapText="1" indent="1"/>
    </xf>
    <xf numFmtId="0" fontId="22" fillId="0" borderId="60" xfId="0" applyFont="1" applyBorder="1" applyAlignment="1">
      <alignment horizontal="center" vertical="center" wrapText="1"/>
    </xf>
    <xf numFmtId="0" fontId="22" fillId="0" borderId="69" xfId="0" applyFont="1" applyBorder="1" applyAlignment="1">
      <alignment horizontal="center" vertical="center" wrapText="1"/>
    </xf>
    <xf numFmtId="0" fontId="15" fillId="6" borderId="67" xfId="0" applyFont="1" applyFill="1" applyBorder="1" applyAlignment="1">
      <alignment horizontal="left" vertical="center" wrapText="1" indent="1"/>
    </xf>
    <xf numFmtId="0" fontId="15" fillId="6" borderId="77" xfId="0" applyFont="1" applyFill="1" applyBorder="1" applyAlignment="1">
      <alignment horizontal="left" vertical="center" wrapText="1" indent="1"/>
    </xf>
    <xf numFmtId="0" fontId="22" fillId="0" borderId="78" xfId="0" applyFont="1" applyBorder="1" applyAlignment="1">
      <alignment horizontal="center" vertical="center" wrapText="1"/>
    </xf>
    <xf numFmtId="0" fontId="10" fillId="0" borderId="76" xfId="1" applyFont="1" applyBorder="1" applyAlignment="1">
      <alignment horizontal="left" vertical="center" wrapText="1" indent="1"/>
    </xf>
    <xf numFmtId="0" fontId="15" fillId="6" borderId="86" xfId="0" applyFont="1" applyFill="1" applyBorder="1" applyAlignment="1">
      <alignment horizontal="left" vertical="center" wrapText="1" indent="1"/>
    </xf>
    <xf numFmtId="0" fontId="22" fillId="0" borderId="87" xfId="0" applyFont="1" applyBorder="1" applyAlignment="1">
      <alignment horizontal="center" vertical="center" wrapText="1"/>
    </xf>
    <xf numFmtId="166" fontId="9" fillId="0" borderId="0" xfId="0" applyNumberFormat="1" applyFont="1" applyAlignment="1">
      <alignment vertical="center"/>
    </xf>
    <xf numFmtId="0" fontId="22" fillId="0" borderId="89" xfId="0" applyFont="1" applyBorder="1" applyAlignment="1">
      <alignment horizontal="center" vertical="center" wrapText="1"/>
    </xf>
    <xf numFmtId="0" fontId="15" fillId="6" borderId="110" xfId="0" applyFont="1" applyFill="1" applyBorder="1" applyAlignment="1">
      <alignment horizontal="left" vertical="center" wrapText="1" indent="1"/>
    </xf>
    <xf numFmtId="0" fontId="1" fillId="0" borderId="0" xfId="0" applyFont="1" applyAlignment="1">
      <alignment vertical="center"/>
    </xf>
    <xf numFmtId="0" fontId="15" fillId="6" borderId="111" xfId="0" applyFont="1" applyFill="1" applyBorder="1" applyAlignment="1">
      <alignment horizontal="left" vertical="center" wrapText="1" indent="1"/>
    </xf>
    <xf numFmtId="0" fontId="15" fillId="6" borderId="112" xfId="0" applyFont="1" applyFill="1" applyBorder="1" applyAlignment="1">
      <alignment horizontal="left" vertical="center" wrapText="1" indent="1"/>
    </xf>
    <xf numFmtId="0" fontId="0" fillId="0" borderId="122" xfId="0" applyBorder="1"/>
    <xf numFmtId="0" fontId="15" fillId="6" borderId="132" xfId="0" applyFont="1" applyFill="1" applyBorder="1" applyAlignment="1">
      <alignment horizontal="left" vertical="center" wrapText="1" indent="1"/>
    </xf>
    <xf numFmtId="0" fontId="15" fillId="6" borderId="140" xfId="0" applyFont="1" applyFill="1" applyBorder="1" applyAlignment="1">
      <alignment horizontal="left" vertical="center" wrapText="1" indent="1"/>
    </xf>
    <xf numFmtId="0" fontId="29" fillId="17" borderId="141" xfId="1" applyFont="1" applyFill="1" applyBorder="1" applyAlignment="1">
      <alignment horizontal="left" vertical="center" wrapText="1" indent="1"/>
    </xf>
    <xf numFmtId="0" fontId="15" fillId="6" borderId="143" xfId="0" applyFont="1" applyFill="1" applyBorder="1" applyAlignment="1">
      <alignment horizontal="left" vertical="center" wrapText="1" indent="1"/>
    </xf>
    <xf numFmtId="0" fontId="15" fillId="6" borderId="148" xfId="0" applyFont="1" applyFill="1" applyBorder="1" applyAlignment="1">
      <alignment horizontal="left" vertical="center" wrapText="1" indent="1"/>
    </xf>
    <xf numFmtId="0" fontId="15" fillId="6" borderId="147" xfId="0" applyFont="1" applyFill="1" applyBorder="1" applyAlignment="1">
      <alignment horizontal="left" vertical="center" wrapText="1" indent="1"/>
    </xf>
    <xf numFmtId="0" fontId="15" fillId="6" borderId="153" xfId="0" applyFont="1" applyFill="1" applyBorder="1" applyAlignment="1">
      <alignment horizontal="left" vertical="center" wrapText="1" indent="1"/>
    </xf>
    <xf numFmtId="0" fontId="15" fillId="6" borderId="154" xfId="0" applyFont="1" applyFill="1" applyBorder="1" applyAlignment="1">
      <alignment horizontal="left" vertical="center" wrapText="1" indent="1"/>
    </xf>
    <xf numFmtId="0" fontId="15" fillId="6" borderId="155" xfId="0" applyFont="1" applyFill="1" applyBorder="1" applyAlignment="1">
      <alignment horizontal="left" vertical="center" wrapText="1" indent="1"/>
    </xf>
    <xf numFmtId="0" fontId="15" fillId="6" borderId="156" xfId="0" applyFont="1" applyFill="1" applyBorder="1" applyAlignment="1">
      <alignment horizontal="left" vertical="center" wrapText="1" indent="1"/>
    </xf>
    <xf numFmtId="0" fontId="22" fillId="0" borderId="157" xfId="0" applyFont="1" applyBorder="1" applyAlignment="1">
      <alignment horizontal="center" vertical="center" wrapText="1"/>
    </xf>
    <xf numFmtId="0" fontId="23" fillId="0" borderId="122" xfId="0" applyFont="1" applyBorder="1"/>
    <xf numFmtId="0" fontId="22" fillId="0" borderId="158" xfId="0" applyFont="1" applyBorder="1" applyAlignment="1">
      <alignment horizontal="center" vertical="center" wrapText="1"/>
    </xf>
    <xf numFmtId="0" fontId="22" fillId="0" borderId="159" xfId="0" applyFont="1" applyBorder="1" applyAlignment="1">
      <alignment horizontal="center" vertical="center" wrapText="1"/>
    </xf>
    <xf numFmtId="0" fontId="22" fillId="0" borderId="162" xfId="0" applyFont="1" applyBorder="1" applyAlignment="1">
      <alignment horizontal="center" vertical="center" wrapText="1"/>
    </xf>
    <xf numFmtId="0" fontId="23" fillId="0" borderId="161" xfId="0" applyFont="1" applyBorder="1" applyAlignment="1">
      <alignment vertical="center"/>
    </xf>
    <xf numFmtId="0" fontId="22" fillId="0" borderId="163" xfId="0" applyFont="1" applyBorder="1" applyAlignment="1">
      <alignment horizontal="center" vertical="center" wrapText="1"/>
    </xf>
    <xf numFmtId="0" fontId="22" fillId="0" borderId="164" xfId="0" applyFont="1" applyBorder="1" applyAlignment="1">
      <alignment horizontal="center" vertical="center" wrapText="1"/>
    </xf>
    <xf numFmtId="0" fontId="22" fillId="0" borderId="165" xfId="0" applyFont="1" applyBorder="1" applyAlignment="1">
      <alignment horizontal="center" vertical="center" wrapText="1"/>
    </xf>
    <xf numFmtId="0" fontId="15" fillId="6" borderId="166" xfId="0" applyFont="1" applyFill="1" applyBorder="1" applyAlignment="1">
      <alignment horizontal="left" vertical="center" wrapText="1" indent="1"/>
    </xf>
    <xf numFmtId="0" fontId="22" fillId="0" borderId="170" xfId="0" applyFont="1" applyBorder="1" applyAlignment="1">
      <alignment horizontal="center" vertical="center" wrapText="1"/>
    </xf>
    <xf numFmtId="0" fontId="22" fillId="0" borderId="169" xfId="0" applyFont="1" applyBorder="1" applyAlignment="1">
      <alignment horizontal="center" vertical="center" wrapText="1"/>
    </xf>
    <xf numFmtId="0" fontId="22" fillId="0" borderId="171" xfId="0" applyFont="1" applyBorder="1" applyAlignment="1">
      <alignment horizontal="center" vertical="center" wrapText="1"/>
    </xf>
    <xf numFmtId="0" fontId="23" fillId="0" borderId="172" xfId="0" applyFont="1" applyBorder="1" applyAlignment="1">
      <alignment vertical="center"/>
    </xf>
    <xf numFmtId="0" fontId="10" fillId="0" borderId="7" xfId="0" applyFont="1" applyBorder="1" applyAlignment="1">
      <alignment horizontal="left" vertical="center" wrapText="1"/>
    </xf>
    <xf numFmtId="0" fontId="22" fillId="0" borderId="177" xfId="0" applyFont="1" applyBorder="1" applyAlignment="1">
      <alignment horizontal="center" vertical="center" wrapText="1"/>
    </xf>
    <xf numFmtId="0" fontId="22" fillId="0" borderId="176" xfId="0" applyFont="1" applyBorder="1" applyAlignment="1">
      <alignment horizontal="center" vertical="center" wrapText="1"/>
    </xf>
    <xf numFmtId="0" fontId="22" fillId="0" borderId="178" xfId="0" applyFont="1" applyBorder="1" applyAlignment="1">
      <alignment horizontal="center" vertical="center" wrapText="1"/>
    </xf>
    <xf numFmtId="0" fontId="22" fillId="0" borderId="179" xfId="0" applyFont="1" applyBorder="1" applyAlignment="1">
      <alignment horizontal="center" vertical="center" wrapText="1"/>
    </xf>
    <xf numFmtId="0" fontId="22" fillId="0" borderId="180" xfId="1" applyFont="1" applyBorder="1" applyAlignment="1">
      <alignment vertical="center"/>
    </xf>
    <xf numFmtId="0" fontId="10" fillId="3" borderId="0" xfId="0" applyFont="1" applyFill="1" applyAlignment="1">
      <alignment horizontal="center" vertical="center"/>
    </xf>
    <xf numFmtId="0" fontId="10" fillId="3" borderId="0" xfId="0" applyFont="1" applyFill="1" applyAlignment="1">
      <alignment horizontal="center" vertical="center" wrapText="1"/>
    </xf>
    <xf numFmtId="0" fontId="10" fillId="0" borderId="6" xfId="0" applyFont="1" applyBorder="1" applyAlignment="1">
      <alignment horizontal="center" vertical="center" wrapText="1"/>
    </xf>
    <xf numFmtId="0" fontId="30" fillId="7" borderId="1" xfId="0" applyFont="1" applyFill="1" applyBorder="1" applyAlignment="1">
      <alignment horizontal="center" vertical="center" wrapText="1"/>
    </xf>
    <xf numFmtId="0" fontId="10" fillId="0" borderId="7" xfId="0" applyFont="1" applyBorder="1" applyAlignment="1">
      <alignment vertical="center" wrapText="1"/>
    </xf>
    <xf numFmtId="0" fontId="9" fillId="0" borderId="7" xfId="0" applyFont="1" applyBorder="1" applyAlignment="1">
      <alignment vertical="center" wrapText="1"/>
    </xf>
    <xf numFmtId="0" fontId="10" fillId="0" borderId="126" xfId="1" applyFont="1" applyBorder="1" applyAlignment="1">
      <alignment horizontal="left" vertical="center" wrapText="1" indent="1"/>
    </xf>
    <xf numFmtId="0" fontId="10" fillId="0" borderId="12" xfId="1" applyFont="1" applyBorder="1" applyAlignment="1">
      <alignment horizontal="left" vertical="center" wrapText="1" indent="1"/>
    </xf>
    <xf numFmtId="0" fontId="10" fillId="0" borderId="119" xfId="1" applyFont="1" applyBorder="1" applyAlignment="1">
      <alignment horizontal="left" vertical="center" wrapText="1" indent="1"/>
    </xf>
    <xf numFmtId="0" fontId="10" fillId="0" borderId="22" xfId="1" applyFont="1" applyBorder="1" applyAlignment="1">
      <alignment horizontal="left" vertical="center" wrapText="1" indent="1"/>
    </xf>
    <xf numFmtId="0" fontId="10" fillId="0" borderId="90" xfId="1" applyFont="1" applyBorder="1" applyAlignment="1">
      <alignment horizontal="left" vertical="center" wrapText="1" indent="1"/>
    </xf>
    <xf numFmtId="0" fontId="10" fillId="0" borderId="17" xfId="1" applyFont="1" applyBorder="1" applyAlignment="1">
      <alignment horizontal="left" vertical="center" wrapText="1" indent="1"/>
    </xf>
    <xf numFmtId="0" fontId="10" fillId="0" borderId="97" xfId="1" applyFont="1" applyBorder="1" applyAlignment="1">
      <alignment horizontal="left" vertical="center" wrapText="1" indent="1"/>
    </xf>
    <xf numFmtId="0" fontId="10" fillId="0" borderId="19" xfId="1" applyFont="1" applyBorder="1" applyAlignment="1">
      <alignment horizontal="left" vertical="center" wrapText="1" indent="1"/>
    </xf>
    <xf numFmtId="0" fontId="10" fillId="0" borderId="168" xfId="1" applyFont="1" applyBorder="1" applyAlignment="1">
      <alignment horizontal="left" vertical="center" wrapText="1" indent="1"/>
    </xf>
    <xf numFmtId="0" fontId="10" fillId="0" borderId="93" xfId="1" applyFont="1" applyBorder="1" applyAlignment="1">
      <alignment horizontal="left" vertical="center" wrapText="1" indent="1"/>
    </xf>
    <xf numFmtId="0" fontId="10" fillId="0" borderId="59" xfId="1" applyFont="1" applyBorder="1" applyAlignment="1">
      <alignment horizontal="left" vertical="center" wrapText="1" indent="1"/>
    </xf>
    <xf numFmtId="0" fontId="10" fillId="0" borderId="61" xfId="1" applyFont="1" applyBorder="1" applyAlignment="1">
      <alignment horizontal="left" vertical="center" wrapText="1" indent="1"/>
    </xf>
    <xf numFmtId="0" fontId="10" fillId="0" borderId="68" xfId="1" applyFont="1" applyBorder="1" applyAlignment="1">
      <alignment horizontal="left" vertical="center" wrapText="1" indent="1"/>
    </xf>
    <xf numFmtId="0" fontId="10" fillId="0" borderId="34" xfId="1" applyFont="1" applyBorder="1" applyAlignment="1">
      <alignment horizontal="left" vertical="center" wrapText="1" indent="1"/>
    </xf>
    <xf numFmtId="0" fontId="10" fillId="0" borderId="71" xfId="1" applyFont="1" applyBorder="1" applyAlignment="1">
      <alignment horizontal="left" vertical="center" wrapText="1" indent="1"/>
    </xf>
    <xf numFmtId="0" fontId="10" fillId="0" borderId="117" xfId="1" applyFont="1" applyBorder="1" applyAlignment="1">
      <alignment horizontal="left" vertical="center" wrapText="1" indent="1"/>
    </xf>
    <xf numFmtId="0" fontId="10" fillId="0" borderId="70" xfId="1" applyFont="1" applyBorder="1" applyAlignment="1">
      <alignment horizontal="left" vertical="center" wrapText="1" indent="1"/>
    </xf>
    <xf numFmtId="0" fontId="10" fillId="0" borderId="39" xfId="1" applyFont="1" applyBorder="1" applyAlignment="1">
      <alignment horizontal="left" vertical="center" wrapText="1" indent="1"/>
    </xf>
    <xf numFmtId="0" fontId="10" fillId="0" borderId="96" xfId="1" applyFont="1" applyBorder="1" applyAlignment="1">
      <alignment horizontal="left" vertical="center" wrapText="1" indent="1"/>
    </xf>
    <xf numFmtId="0" fontId="10" fillId="0" borderId="152" xfId="1" applyFont="1" applyBorder="1" applyAlignment="1">
      <alignment horizontal="left" vertical="center" wrapText="1" indent="1"/>
    </xf>
    <xf numFmtId="0" fontId="10" fillId="0" borderId="114" xfId="1" applyFont="1" applyBorder="1" applyAlignment="1">
      <alignment horizontal="left" vertical="center" wrapText="1" indent="1"/>
    </xf>
    <xf numFmtId="0" fontId="10" fillId="0" borderId="41" xfId="1" applyFont="1" applyBorder="1" applyAlignment="1">
      <alignment horizontal="left" vertical="center" wrapText="1" indent="1"/>
    </xf>
    <xf numFmtId="0" fontId="10" fillId="0" borderId="47" xfId="1" applyFont="1" applyBorder="1" applyAlignment="1">
      <alignment vertical="center" wrapText="1"/>
    </xf>
    <xf numFmtId="0" fontId="10" fillId="0" borderId="47" xfId="1" applyFont="1" applyBorder="1" applyAlignment="1">
      <alignment horizontal="justify" vertical="center" wrapText="1"/>
    </xf>
    <xf numFmtId="0" fontId="10" fillId="0" borderId="139" xfId="1" applyFont="1" applyBorder="1" applyAlignment="1">
      <alignment horizontal="justify" vertical="center" wrapText="1"/>
    </xf>
    <xf numFmtId="0" fontId="10" fillId="0" borderId="142" xfId="1" applyFont="1" applyBorder="1" applyAlignment="1">
      <alignment horizontal="justify" vertical="center" wrapText="1"/>
    </xf>
    <xf numFmtId="0" fontId="10" fillId="0" borderId="85" xfId="1" applyFont="1" applyBorder="1" applyAlignment="1">
      <alignment horizontal="justify" vertical="center" wrapText="1"/>
    </xf>
    <xf numFmtId="0" fontId="10" fillId="0" borderId="49" xfId="1" applyFont="1" applyBorder="1" applyAlignment="1">
      <alignment horizontal="justify" vertical="center" wrapText="1"/>
    </xf>
    <xf numFmtId="0" fontId="42" fillId="0" borderId="0" xfId="5"/>
    <xf numFmtId="0" fontId="42" fillId="0" borderId="0" xfId="5" applyProtection="1">
      <protection hidden="1"/>
    </xf>
    <xf numFmtId="0" fontId="42" fillId="22" borderId="0" xfId="5" applyFill="1" applyProtection="1">
      <protection hidden="1"/>
    </xf>
    <xf numFmtId="0" fontId="35" fillId="22" borderId="0" xfId="5" applyFont="1" applyFill="1" applyAlignment="1" applyProtection="1">
      <alignment vertical="top" wrapText="1"/>
      <protection hidden="1"/>
    </xf>
    <xf numFmtId="0" fontId="46" fillId="22" borderId="0" xfId="5" applyFont="1" applyFill="1" applyAlignment="1" applyProtection="1">
      <alignment horizontal="justify" vertical="top"/>
      <protection hidden="1"/>
    </xf>
    <xf numFmtId="0" fontId="45" fillId="22" borderId="0" xfId="5" applyFont="1" applyFill="1" applyAlignment="1" applyProtection="1">
      <alignment vertical="top" wrapText="1"/>
      <protection hidden="1"/>
    </xf>
    <xf numFmtId="0" fontId="30" fillId="7" borderId="54" xfId="0" applyFont="1" applyFill="1" applyBorder="1" applyAlignment="1">
      <alignment horizontal="center" vertical="center" wrapText="1"/>
    </xf>
    <xf numFmtId="0" fontId="50" fillId="23" borderId="0" xfId="5" applyFont="1" applyFill="1" applyAlignment="1" applyProtection="1">
      <alignment horizontal="center" vertical="center" wrapText="1"/>
      <protection hidden="1"/>
    </xf>
    <xf numFmtId="0" fontId="22" fillId="0" borderId="182" xfId="0" applyFont="1" applyBorder="1" applyAlignment="1">
      <alignment horizontal="center" vertical="center" wrapText="1"/>
    </xf>
    <xf numFmtId="0" fontId="15" fillId="6" borderId="167" xfId="0" applyFont="1" applyFill="1" applyBorder="1" applyAlignment="1">
      <alignment horizontal="left" vertical="center" wrapText="1" indent="1"/>
    </xf>
    <xf numFmtId="0" fontId="22" fillId="0" borderId="183" xfId="0" applyFont="1" applyBorder="1" applyAlignment="1">
      <alignment horizontal="center" vertical="center" wrapText="1"/>
    </xf>
    <xf numFmtId="0" fontId="15" fillId="6" borderId="185" xfId="0" applyFont="1" applyFill="1" applyBorder="1" applyAlignment="1">
      <alignment horizontal="left" vertical="center" wrapText="1" indent="1"/>
    </xf>
    <xf numFmtId="0" fontId="22" fillId="0" borderId="186" xfId="0" applyFont="1" applyBorder="1" applyAlignment="1">
      <alignment horizontal="center" vertical="center" wrapText="1"/>
    </xf>
    <xf numFmtId="0" fontId="10" fillId="24" borderId="137" xfId="1" applyFont="1" applyFill="1" applyBorder="1" applyAlignment="1">
      <alignment horizontal="left" vertical="center" wrapText="1" indent="1"/>
    </xf>
    <xf numFmtId="0" fontId="22" fillId="0" borderId="187" xfId="0" applyFont="1" applyBorder="1" applyAlignment="1">
      <alignment horizontal="center" vertical="center" wrapText="1"/>
    </xf>
    <xf numFmtId="0" fontId="9" fillId="0" borderId="62" xfId="1" applyFont="1" applyBorder="1" applyAlignment="1">
      <alignment horizontal="left" vertical="center" wrapText="1" indent="1"/>
    </xf>
    <xf numFmtId="0" fontId="9" fillId="0" borderId="189" xfId="1" applyFont="1" applyBorder="1" applyAlignment="1">
      <alignment horizontal="left" vertical="center" wrapText="1" indent="1"/>
    </xf>
    <xf numFmtId="0" fontId="9" fillId="0" borderId="61" xfId="1" applyFont="1" applyBorder="1" applyAlignment="1">
      <alignment horizontal="left" vertical="center" wrapText="1" indent="1"/>
    </xf>
    <xf numFmtId="0" fontId="10" fillId="0" borderId="62" xfId="1" applyFont="1" applyBorder="1" applyAlignment="1">
      <alignment horizontal="left" vertical="center" wrapText="1" indent="1"/>
    </xf>
    <xf numFmtId="0" fontId="10" fillId="0" borderId="134" xfId="1" applyFont="1" applyBorder="1" applyAlignment="1">
      <alignment horizontal="left" vertical="center" wrapText="1" indent="1"/>
    </xf>
    <xf numFmtId="0" fontId="43" fillId="20" borderId="0" xfId="5" applyFont="1" applyFill="1" applyAlignment="1" applyProtection="1">
      <alignment horizontal="center" vertical="center"/>
      <protection hidden="1"/>
    </xf>
    <xf numFmtId="0" fontId="44" fillId="21" borderId="0" xfId="5" applyFont="1" applyFill="1" applyAlignment="1" applyProtection="1">
      <alignment horizontal="center" vertical="center" wrapText="1"/>
      <protection hidden="1"/>
    </xf>
    <xf numFmtId="0" fontId="35" fillId="22" borderId="0" xfId="5" applyFont="1" applyFill="1" applyAlignment="1" applyProtection="1">
      <alignment horizontal="justify" vertical="top" wrapText="1"/>
      <protection hidden="1"/>
    </xf>
    <xf numFmtId="0" fontId="35" fillId="22" borderId="0" xfId="5" applyFont="1" applyFill="1" applyAlignment="1" applyProtection="1">
      <alignment horizontal="left" vertical="top" wrapText="1"/>
      <protection hidden="1"/>
    </xf>
    <xf numFmtId="0" fontId="36" fillId="7" borderId="3" xfId="0" applyFont="1" applyFill="1" applyBorder="1" applyAlignment="1">
      <alignment horizontal="center" vertical="center" wrapText="1"/>
    </xf>
    <xf numFmtId="0" fontId="36" fillId="7" borderId="4" xfId="0" applyFont="1" applyFill="1" applyBorder="1" applyAlignment="1">
      <alignment horizontal="center" vertical="center" wrapText="1"/>
    </xf>
    <xf numFmtId="0" fontId="33" fillId="7" borderId="53" xfId="0" applyFont="1" applyFill="1" applyBorder="1" applyAlignment="1">
      <alignment horizontal="center" vertical="center" wrapText="1"/>
    </xf>
    <xf numFmtId="0" fontId="33" fillId="7" borderId="0" xfId="0" applyFont="1" applyFill="1" applyAlignment="1">
      <alignment horizontal="center" vertical="center" wrapText="1"/>
    </xf>
    <xf numFmtId="165" fontId="40" fillId="0" borderId="55" xfId="0" applyNumberFormat="1" applyFont="1" applyBorder="1" applyAlignment="1">
      <alignment horizontal="center" vertical="center"/>
    </xf>
    <xf numFmtId="165" fontId="40" fillId="0" borderId="56" xfId="0" applyNumberFormat="1" applyFont="1" applyBorder="1" applyAlignment="1">
      <alignment horizontal="center" vertical="center"/>
    </xf>
    <xf numFmtId="165" fontId="40" fillId="0" borderId="57" xfId="0" applyNumberFormat="1" applyFont="1" applyBorder="1" applyAlignment="1">
      <alignment horizontal="center" vertical="center"/>
    </xf>
    <xf numFmtId="0" fontId="19" fillId="10" borderId="23" xfId="1" applyFont="1" applyFill="1" applyBorder="1" applyAlignment="1">
      <alignment horizontal="center" vertical="center" wrapText="1"/>
    </xf>
    <xf numFmtId="0" fontId="19" fillId="10" borderId="97" xfId="1" applyFont="1" applyFill="1" applyBorder="1" applyAlignment="1">
      <alignment horizontal="center" vertical="center" wrapText="1"/>
    </xf>
    <xf numFmtId="0" fontId="19" fillId="10" borderId="13" xfId="1" applyFont="1" applyFill="1" applyBorder="1" applyAlignment="1">
      <alignment horizontal="center" vertical="center" wrapText="1"/>
    </xf>
    <xf numFmtId="0" fontId="19" fillId="10" borderId="91" xfId="1" applyFont="1" applyFill="1" applyBorder="1" applyAlignment="1">
      <alignment horizontal="center" vertical="center" wrapText="1"/>
    </xf>
    <xf numFmtId="0" fontId="19" fillId="10" borderId="14" xfId="1" applyFont="1" applyFill="1" applyBorder="1" applyAlignment="1">
      <alignment horizontal="center" vertical="center" wrapText="1"/>
    </xf>
    <xf numFmtId="0" fontId="19" fillId="10" borderId="125" xfId="1" applyFont="1" applyFill="1" applyBorder="1" applyAlignment="1">
      <alignment horizontal="center" vertical="center" wrapText="1"/>
    </xf>
    <xf numFmtId="0" fontId="19" fillId="10" borderId="25" xfId="1" applyFont="1" applyFill="1" applyBorder="1" applyAlignment="1">
      <alignment horizontal="center" vertical="center" wrapText="1"/>
    </xf>
    <xf numFmtId="0" fontId="19" fillId="10" borderId="127" xfId="1" applyFont="1" applyFill="1" applyBorder="1" applyAlignment="1">
      <alignment horizontal="center" vertical="center" wrapText="1"/>
    </xf>
    <xf numFmtId="0" fontId="21" fillId="10" borderId="160" xfId="1" applyFont="1" applyFill="1" applyBorder="1" applyAlignment="1">
      <alignment horizontal="center" vertical="center" wrapText="1"/>
    </xf>
    <xf numFmtId="0" fontId="21" fillId="10" borderId="158" xfId="1" applyFont="1" applyFill="1" applyBorder="1" applyAlignment="1">
      <alignment horizontal="center" vertical="center" wrapText="1"/>
    </xf>
    <xf numFmtId="0" fontId="14" fillId="9" borderId="88" xfId="1" applyFont="1" applyFill="1" applyBorder="1" applyAlignment="1">
      <alignment horizontal="left" vertical="center" wrapText="1" indent="1"/>
    </xf>
    <xf numFmtId="0" fontId="14" fillId="9" borderId="20" xfId="1" applyFont="1" applyFill="1" applyBorder="1" applyAlignment="1">
      <alignment horizontal="left" vertical="center" wrapText="1" indent="1"/>
    </xf>
    <xf numFmtId="0" fontId="14" fillId="9" borderId="21" xfId="1" applyFont="1" applyFill="1" applyBorder="1" applyAlignment="1">
      <alignment horizontal="left" vertical="center" wrapText="1" indent="1"/>
    </xf>
    <xf numFmtId="0" fontId="14" fillId="9" borderId="120" xfId="1" applyFont="1" applyFill="1" applyBorder="1" applyAlignment="1">
      <alignment horizontal="left" vertical="center" wrapText="1" indent="2"/>
    </xf>
    <xf numFmtId="0" fontId="14" fillId="9" borderId="121" xfId="1" applyFont="1" applyFill="1" applyBorder="1" applyAlignment="1">
      <alignment horizontal="left" vertical="center" wrapText="1" indent="2"/>
    </xf>
    <xf numFmtId="0" fontId="13" fillId="9" borderId="124" xfId="1" applyFont="1" applyFill="1" applyBorder="1" applyAlignment="1">
      <alignment horizontal="left" vertical="center" wrapText="1"/>
    </xf>
    <xf numFmtId="0" fontId="13" fillId="9" borderId="98" xfId="1" applyFont="1" applyFill="1" applyBorder="1" applyAlignment="1">
      <alignment horizontal="left" vertical="center" wrapText="1"/>
    </xf>
    <xf numFmtId="0" fontId="13" fillId="9" borderId="123" xfId="1" applyFont="1" applyFill="1" applyBorder="1" applyAlignment="1">
      <alignment horizontal="left" vertical="center" wrapText="1"/>
    </xf>
    <xf numFmtId="0" fontId="14" fillId="9" borderId="99" xfId="1" applyFont="1" applyFill="1" applyBorder="1" applyAlignment="1">
      <alignment horizontal="left" vertical="center" wrapText="1" indent="1"/>
    </xf>
    <xf numFmtId="0" fontId="14" fillId="9" borderId="100" xfId="1" applyFont="1" applyFill="1" applyBorder="1" applyAlignment="1">
      <alignment horizontal="left" vertical="center" wrapText="1" indent="1"/>
    </xf>
    <xf numFmtId="0" fontId="14" fillId="9" borderId="101" xfId="1" applyFont="1" applyFill="1" applyBorder="1" applyAlignment="1">
      <alignment horizontal="left" vertical="center" wrapText="1" indent="1"/>
    </xf>
    <xf numFmtId="0" fontId="19" fillId="11" borderId="133" xfId="1" applyFont="1" applyFill="1" applyBorder="1" applyAlignment="1">
      <alignment horizontal="center" vertical="center" wrapText="1"/>
    </xf>
    <xf numFmtId="0" fontId="19" fillId="11" borderId="128" xfId="1" applyFont="1" applyFill="1" applyBorder="1" applyAlignment="1">
      <alignment horizontal="center" vertical="center" wrapText="1"/>
    </xf>
    <xf numFmtId="0" fontId="19" fillId="11" borderId="63" xfId="1" applyFont="1" applyFill="1" applyBorder="1" applyAlignment="1">
      <alignment horizontal="center" vertical="center" wrapText="1"/>
    </xf>
    <xf numFmtId="0" fontId="19" fillId="11" borderId="64" xfId="1" applyFont="1" applyFill="1" applyBorder="1" applyAlignment="1">
      <alignment horizontal="center" vertical="center" wrapText="1"/>
    </xf>
    <xf numFmtId="0" fontId="19" fillId="11" borderId="30" xfId="1" applyFont="1" applyFill="1" applyBorder="1" applyAlignment="1">
      <alignment horizontal="center" vertical="center" wrapText="1"/>
    </xf>
    <xf numFmtId="0" fontId="19" fillId="11" borderId="167" xfId="1" applyFont="1" applyFill="1" applyBorder="1" applyAlignment="1">
      <alignment horizontal="center" vertical="center" wrapText="1"/>
    </xf>
    <xf numFmtId="0" fontId="21" fillId="11" borderId="28" xfId="1" applyFont="1" applyFill="1" applyBorder="1" applyAlignment="1">
      <alignment horizontal="center" vertical="center" wrapText="1"/>
    </xf>
    <xf numFmtId="0" fontId="21" fillId="11" borderId="162" xfId="1" applyFont="1" applyFill="1" applyBorder="1" applyAlignment="1">
      <alignment horizontal="center" vertical="center" wrapText="1"/>
    </xf>
    <xf numFmtId="0" fontId="17" fillId="12" borderId="129" xfId="1" applyFont="1" applyFill="1" applyBorder="1" applyAlignment="1">
      <alignment horizontal="left" vertical="center" wrapText="1" indent="1"/>
    </xf>
    <xf numFmtId="0" fontId="17" fillId="12" borderId="130" xfId="1" applyFont="1" applyFill="1" applyBorder="1" applyAlignment="1">
      <alignment horizontal="left" vertical="center" wrapText="1" indent="1"/>
    </xf>
    <xf numFmtId="0" fontId="41" fillId="12" borderId="66" xfId="1" applyFont="1" applyFill="1" applyBorder="1" applyAlignment="1">
      <alignment horizontal="left" vertical="center" wrapText="1" indent="1"/>
    </xf>
    <xf numFmtId="0" fontId="41" fillId="12" borderId="92" xfId="1" applyFont="1" applyFill="1" applyBorder="1" applyAlignment="1">
      <alignment horizontal="left" vertical="center" wrapText="1" indent="1"/>
    </xf>
    <xf numFmtId="0" fontId="41" fillId="12" borderId="65" xfId="1" applyFont="1" applyFill="1" applyBorder="1" applyAlignment="1">
      <alignment horizontal="left" vertical="center" wrapText="1" indent="1"/>
    </xf>
    <xf numFmtId="0" fontId="41" fillId="12" borderId="109" xfId="1" applyFont="1" applyFill="1" applyBorder="1" applyAlignment="1">
      <alignment horizontal="left" vertical="center" wrapText="1" indent="1"/>
    </xf>
    <xf numFmtId="0" fontId="41" fillId="12" borderId="64" xfId="1" applyFont="1" applyFill="1" applyBorder="1" applyAlignment="1">
      <alignment horizontal="left" vertical="center" wrapText="1" indent="1"/>
    </xf>
    <xf numFmtId="0" fontId="18" fillId="12" borderId="66" xfId="1" applyFont="1" applyFill="1" applyBorder="1" applyAlignment="1">
      <alignment horizontal="left" vertical="center" wrapText="1" indent="1"/>
    </xf>
    <xf numFmtId="0" fontId="18" fillId="12" borderId="109" xfId="1" applyFont="1" applyFill="1" applyBorder="1" applyAlignment="1">
      <alignment horizontal="left" vertical="center" wrapText="1" indent="1"/>
    </xf>
    <xf numFmtId="0" fontId="18" fillId="12" borderId="131" xfId="1" applyFont="1" applyFill="1" applyBorder="1" applyAlignment="1">
      <alignment horizontal="left" vertical="center" wrapText="1" indent="1"/>
    </xf>
    <xf numFmtId="0" fontId="19" fillId="11" borderId="26" xfId="1" applyFont="1" applyFill="1" applyBorder="1" applyAlignment="1">
      <alignment horizontal="center" vertical="center" wrapText="1"/>
    </xf>
    <xf numFmtId="0" fontId="19" fillId="11" borderId="93" xfId="1" applyFont="1" applyFill="1" applyBorder="1" applyAlignment="1">
      <alignment horizontal="center" vertical="center" wrapText="1"/>
    </xf>
    <xf numFmtId="0" fontId="18" fillId="12" borderId="65" xfId="1" applyFont="1" applyFill="1" applyBorder="1" applyAlignment="1">
      <alignment horizontal="left" vertical="center" wrapText="1" indent="1"/>
    </xf>
    <xf numFmtId="0" fontId="18" fillId="12" borderId="188" xfId="1" applyFont="1" applyFill="1" applyBorder="1" applyAlignment="1">
      <alignment horizontal="left" vertical="center" wrapText="1" indent="1"/>
    </xf>
    <xf numFmtId="0" fontId="18" fillId="12" borderId="64" xfId="1" applyFont="1" applyFill="1" applyBorder="1" applyAlignment="1">
      <alignment horizontal="left" vertical="center" wrapText="1" indent="1"/>
    </xf>
    <xf numFmtId="0" fontId="19" fillId="13" borderId="32" xfId="1" applyFont="1" applyFill="1" applyBorder="1" applyAlignment="1">
      <alignment horizontal="center" vertical="center" wrapText="1"/>
    </xf>
    <xf numFmtId="0" fontId="19" fillId="13" borderId="70" xfId="1" applyFont="1" applyFill="1" applyBorder="1" applyAlignment="1">
      <alignment horizontal="center" vertical="center" wrapText="1"/>
    </xf>
    <xf numFmtId="0" fontId="19" fillId="13" borderId="135" xfId="1" applyFont="1" applyFill="1" applyBorder="1" applyAlignment="1">
      <alignment horizontal="center" vertical="center" wrapText="1"/>
    </xf>
    <xf numFmtId="0" fontId="19" fillId="13" borderId="136" xfId="1" applyFont="1" applyFill="1" applyBorder="1" applyAlignment="1">
      <alignment horizontal="center" vertical="center" wrapText="1"/>
    </xf>
    <xf numFmtId="0" fontId="19" fillId="13" borderId="72" xfId="1" applyFont="1" applyFill="1" applyBorder="1" applyAlignment="1">
      <alignment horizontal="center" vertical="center" wrapText="1"/>
    </xf>
    <xf numFmtId="0" fontId="19" fillId="13" borderId="116" xfId="1" applyFont="1" applyFill="1" applyBorder="1" applyAlignment="1">
      <alignment horizontal="center" vertical="center" wrapText="1"/>
    </xf>
    <xf numFmtId="0" fontId="19" fillId="13" borderId="33" xfId="1" applyFont="1" applyFill="1" applyBorder="1" applyAlignment="1">
      <alignment horizontal="center" vertical="center" wrapText="1"/>
    </xf>
    <xf numFmtId="0" fontId="19" fillId="13" borderId="67" xfId="1" applyFont="1" applyFill="1" applyBorder="1" applyAlignment="1">
      <alignment horizontal="center" vertical="center" wrapText="1"/>
    </xf>
    <xf numFmtId="0" fontId="21" fillId="13" borderId="175" xfId="1" applyFont="1" applyFill="1" applyBorder="1" applyAlignment="1">
      <alignment horizontal="center" vertical="center" wrapText="1"/>
    </xf>
    <xf numFmtId="0" fontId="21" fillId="13" borderId="171" xfId="1" applyFont="1" applyFill="1" applyBorder="1" applyAlignment="1">
      <alignment horizontal="center" vertical="center" wrapText="1"/>
    </xf>
    <xf numFmtId="0" fontId="24" fillId="14" borderId="173" xfId="1" applyFont="1" applyFill="1" applyBorder="1" applyAlignment="1">
      <alignment horizontal="left" vertical="center" wrapText="1" indent="1"/>
    </xf>
    <xf numFmtId="0" fontId="24" fillId="14" borderId="174" xfId="1" applyFont="1" applyFill="1" applyBorder="1" applyAlignment="1">
      <alignment horizontal="left" vertical="center" wrapText="1" indent="1"/>
    </xf>
    <xf numFmtId="0" fontId="24" fillId="14" borderId="184" xfId="1" applyFont="1" applyFill="1" applyBorder="1" applyAlignment="1">
      <alignment horizontal="left" vertical="center" wrapText="1" indent="1"/>
    </xf>
    <xf numFmtId="0" fontId="24" fillId="14" borderId="136" xfId="1" applyFont="1" applyFill="1" applyBorder="1" applyAlignment="1">
      <alignment horizontal="left" vertical="center" wrapText="1" indent="1"/>
    </xf>
    <xf numFmtId="0" fontId="25" fillId="14" borderId="75" xfId="1" applyFont="1" applyFill="1" applyBorder="1" applyAlignment="1">
      <alignment horizontal="left" vertical="center" wrapText="1" indent="1"/>
    </xf>
    <xf numFmtId="0" fontId="25" fillId="14" borderId="73" xfId="1" applyFont="1" applyFill="1" applyBorder="1" applyAlignment="1">
      <alignment horizontal="left" vertical="center" wrapText="1" indent="1"/>
    </xf>
    <xf numFmtId="0" fontId="25" fillId="14" borderId="74" xfId="1" applyFont="1" applyFill="1" applyBorder="1" applyAlignment="1">
      <alignment horizontal="left" vertical="center" wrapText="1" indent="1"/>
    </xf>
    <xf numFmtId="0" fontId="25" fillId="14" borderId="116" xfId="1" applyFont="1" applyFill="1" applyBorder="1" applyAlignment="1">
      <alignment horizontal="left" vertical="center" wrapText="1" indent="1"/>
    </xf>
    <xf numFmtId="0" fontId="25" fillId="14" borderId="102" xfId="1" applyFont="1" applyFill="1" applyBorder="1" applyAlignment="1">
      <alignment horizontal="left" vertical="center" wrapText="1" indent="1"/>
    </xf>
    <xf numFmtId="0" fontId="25" fillId="14" borderId="94" xfId="1" applyFont="1" applyFill="1" applyBorder="1" applyAlignment="1">
      <alignment horizontal="left" vertical="center" wrapText="1" indent="1"/>
    </xf>
    <xf numFmtId="0" fontId="25" fillId="14" borderId="115" xfId="1" applyFont="1" applyFill="1" applyBorder="1" applyAlignment="1">
      <alignment horizontal="left" vertical="center" wrapText="1" indent="1"/>
    </xf>
    <xf numFmtId="0" fontId="25" fillId="14" borderId="102" xfId="1" applyFont="1" applyFill="1" applyBorder="1" applyAlignment="1">
      <alignment horizontal="left" vertical="center" wrapText="1"/>
    </xf>
    <xf numFmtId="0" fontId="25" fillId="14" borderId="94" xfId="1" applyFont="1" applyFill="1" applyBorder="1" applyAlignment="1">
      <alignment horizontal="left" vertical="center" wrapText="1"/>
    </xf>
    <xf numFmtId="0" fontId="25" fillId="14" borderId="115" xfId="1" applyFont="1" applyFill="1" applyBorder="1" applyAlignment="1">
      <alignment horizontal="left" vertical="center" wrapText="1"/>
    </xf>
    <xf numFmtId="0" fontId="19" fillId="8" borderId="150" xfId="1" applyFont="1" applyFill="1" applyBorder="1" applyAlignment="1">
      <alignment horizontal="center" vertical="center" wrapText="1"/>
    </xf>
    <xf numFmtId="0" fontId="19" fillId="8" borderId="151" xfId="1" applyFont="1" applyFill="1" applyBorder="1" applyAlignment="1">
      <alignment horizontal="center" vertical="center" wrapText="1"/>
    </xf>
    <xf numFmtId="0" fontId="19" fillId="8" borderId="81" xfId="1" applyFont="1" applyFill="1" applyBorder="1" applyAlignment="1">
      <alignment horizontal="center" vertical="center" wrapText="1"/>
    </xf>
    <xf numFmtId="0" fontId="19" fillId="8" borderId="82" xfId="1" applyFont="1" applyFill="1" applyBorder="1" applyAlignment="1">
      <alignment horizontal="center" vertical="center" wrapText="1"/>
    </xf>
    <xf numFmtId="0" fontId="19" fillId="8" borderId="38" xfId="1" applyFont="1" applyFill="1" applyBorder="1" applyAlignment="1">
      <alignment horizontal="center" vertical="center" wrapText="1"/>
    </xf>
    <xf numFmtId="0" fontId="19" fillId="8" borderId="40" xfId="1" applyFont="1" applyFill="1" applyBorder="1" applyAlignment="1">
      <alignment horizontal="center" vertical="center" wrapText="1"/>
    </xf>
    <xf numFmtId="0" fontId="21" fillId="8" borderId="43" xfId="1" applyFont="1" applyFill="1" applyBorder="1" applyAlignment="1">
      <alignment horizontal="center" vertical="center" wrapText="1"/>
    </xf>
    <xf numFmtId="0" fontId="21" fillId="8" borderId="44" xfId="1" applyFont="1" applyFill="1" applyBorder="1" applyAlignment="1">
      <alignment horizontal="center" vertical="center" wrapText="1"/>
    </xf>
    <xf numFmtId="0" fontId="26" fillId="16" borderId="149" xfId="1" applyFont="1" applyFill="1" applyBorder="1" applyAlignment="1">
      <alignment horizontal="left" vertical="center" wrapText="1" indent="1"/>
    </xf>
    <xf numFmtId="0" fontId="26" fillId="16" borderId="79" xfId="1" applyFont="1" applyFill="1" applyBorder="1" applyAlignment="1">
      <alignment horizontal="left" vertical="center" wrapText="1" indent="1"/>
    </xf>
    <xf numFmtId="0" fontId="26" fillId="16" borderId="80" xfId="1" applyFont="1" applyFill="1" applyBorder="1" applyAlignment="1">
      <alignment horizontal="left" vertical="center" wrapText="1" indent="1"/>
    </xf>
    <xf numFmtId="0" fontId="27" fillId="16" borderId="83" xfId="1" applyFont="1" applyFill="1" applyBorder="1" applyAlignment="1">
      <alignment horizontal="left" vertical="center" wrapText="1" indent="1"/>
    </xf>
    <xf numFmtId="0" fontId="27" fillId="16" borderId="84" xfId="1" applyFont="1" applyFill="1" applyBorder="1" applyAlignment="1">
      <alignment horizontal="left" vertical="center" wrapText="1" indent="1"/>
    </xf>
    <xf numFmtId="0" fontId="19" fillId="8" borderId="37" xfId="1" applyFont="1" applyFill="1" applyBorder="1" applyAlignment="1">
      <alignment horizontal="center" vertical="center" wrapText="1"/>
    </xf>
    <xf numFmtId="0" fontId="19" fillId="8" borderId="39" xfId="1" applyFont="1" applyFill="1" applyBorder="1" applyAlignment="1">
      <alignment horizontal="center" vertical="center" wrapText="1"/>
    </xf>
    <xf numFmtId="0" fontId="27" fillId="16" borderId="118" xfId="1" applyFont="1" applyFill="1" applyBorder="1" applyAlignment="1">
      <alignment horizontal="left" vertical="center" wrapText="1"/>
    </xf>
    <xf numFmtId="0" fontId="27" fillId="16" borderId="113" xfId="1" applyFont="1" applyFill="1" applyBorder="1" applyAlignment="1">
      <alignment horizontal="left" vertical="center" wrapText="1"/>
    </xf>
    <xf numFmtId="0" fontId="27" fillId="16" borderId="95" xfId="1" applyFont="1" applyFill="1" applyBorder="1" applyAlignment="1">
      <alignment horizontal="left" vertical="center" wrapText="1"/>
    </xf>
    <xf numFmtId="0" fontId="27" fillId="16" borderId="181" xfId="1" applyFont="1" applyFill="1" applyBorder="1" applyAlignment="1">
      <alignment horizontal="left" vertical="center" wrapText="1"/>
    </xf>
    <xf numFmtId="0" fontId="19" fillId="15" borderId="46" xfId="1" applyFont="1" applyFill="1" applyBorder="1" applyAlignment="1">
      <alignment horizontal="center" vertical="center" wrapText="1"/>
    </xf>
    <xf numFmtId="0" fontId="19" fillId="15" borderId="48" xfId="1" applyFont="1" applyFill="1" applyBorder="1" applyAlignment="1">
      <alignment horizontal="center" vertical="center" wrapText="1"/>
    </xf>
    <xf numFmtId="0" fontId="21" fillId="15" borderId="51" xfId="1" applyFont="1" applyFill="1" applyBorder="1" applyAlignment="1">
      <alignment horizontal="center" vertical="center" wrapText="1"/>
    </xf>
    <xf numFmtId="0" fontId="21" fillId="15" borderId="52" xfId="1" applyFont="1" applyFill="1" applyBorder="1" applyAlignment="1">
      <alignment horizontal="center" vertical="center" wrapText="1"/>
    </xf>
    <xf numFmtId="0" fontId="19" fillId="15" borderId="45" xfId="1" applyFont="1" applyFill="1" applyBorder="1" applyAlignment="1">
      <alignment horizontal="center" vertical="center" wrapText="1"/>
    </xf>
    <xf numFmtId="0" fontId="19" fillId="15" borderId="47" xfId="1" applyFont="1" applyFill="1" applyBorder="1" applyAlignment="1">
      <alignment horizontal="center" vertical="center" wrapText="1"/>
    </xf>
    <xf numFmtId="0" fontId="28" fillId="17" borderId="144" xfId="1" applyFont="1" applyFill="1" applyBorder="1" applyAlignment="1">
      <alignment horizontal="left" vertical="center" wrapText="1" indent="1"/>
    </xf>
    <xf numFmtId="0" fontId="28" fillId="17" borderId="103" xfId="1" applyFont="1" applyFill="1" applyBorder="1" applyAlignment="1">
      <alignment horizontal="left" vertical="center" wrapText="1" indent="1"/>
    </xf>
    <xf numFmtId="0" fontId="28" fillId="17" borderId="104" xfId="1" applyFont="1" applyFill="1" applyBorder="1" applyAlignment="1">
      <alignment horizontal="left" vertical="center" wrapText="1" indent="1"/>
    </xf>
    <xf numFmtId="0" fontId="29" fillId="17" borderId="106" xfId="1" applyFont="1" applyFill="1" applyBorder="1" applyAlignment="1">
      <alignment horizontal="left" vertical="center" wrapText="1" indent="1"/>
    </xf>
    <xf numFmtId="0" fontId="29" fillId="17" borderId="138" xfId="1" applyFont="1" applyFill="1" applyBorder="1" applyAlignment="1">
      <alignment horizontal="left" vertical="center" wrapText="1" indent="1"/>
    </xf>
    <xf numFmtId="0" fontId="29" fillId="17" borderId="107" xfId="1" applyFont="1" applyFill="1" applyBorder="1" applyAlignment="1">
      <alignment horizontal="left" vertical="center" wrapText="1" indent="1"/>
    </xf>
    <xf numFmtId="0" fontId="29" fillId="17" borderId="108" xfId="1" applyFont="1" applyFill="1" applyBorder="1" applyAlignment="1">
      <alignment horizontal="left" vertical="center" wrapText="1" indent="1"/>
    </xf>
    <xf numFmtId="0" fontId="19" fillId="15" borderId="145" xfId="1" applyFont="1" applyFill="1" applyBorder="1" applyAlignment="1">
      <alignment horizontal="center" vertical="center" wrapText="1"/>
    </xf>
    <xf numFmtId="0" fontId="19" fillId="15" borderId="146" xfId="1" applyFont="1" applyFill="1" applyBorder="1" applyAlignment="1">
      <alignment horizontal="center" vertical="center" wrapText="1"/>
    </xf>
    <xf numFmtId="0" fontId="19" fillId="15" borderId="105" xfId="1" applyFont="1" applyFill="1" applyBorder="1" applyAlignment="1">
      <alignment horizontal="center" vertical="center" wrapText="1"/>
    </xf>
    <xf numFmtId="0" fontId="19" fillId="15" borderId="106" xfId="1" applyFont="1" applyFill="1" applyBorder="1" applyAlignment="1">
      <alignment horizontal="center" vertical="center" wrapText="1"/>
    </xf>
  </cellXfs>
  <cellStyles count="6">
    <cellStyle name="Millares" xfId="4" builtinId="3"/>
    <cellStyle name="Normal" xfId="0" builtinId="0"/>
    <cellStyle name="Normal 2" xfId="1" xr:uid="{00000000-0005-0000-0000-000002000000}"/>
    <cellStyle name="Normal 3" xfId="3" xr:uid="{00000000-0005-0000-0000-000003000000}"/>
    <cellStyle name="Normal 3 2" xfId="5" xr:uid="{116919CE-C4C9-4033-92DC-3A2AB4B4EB60}"/>
    <cellStyle name="Porcentaje" xfId="2" builtinId="5"/>
  </cellStyles>
  <dxfs count="15">
    <dxf>
      <fill>
        <patternFill>
          <bgColor indexed="50"/>
        </patternFill>
      </fill>
    </dxf>
    <dxf>
      <fill>
        <patternFill>
          <bgColor indexed="50"/>
        </patternFill>
      </fill>
    </dxf>
    <dxf>
      <fill>
        <patternFill>
          <bgColor indexed="50"/>
        </patternFill>
      </fill>
    </dxf>
    <dxf>
      <fill>
        <patternFill>
          <bgColor indexed="13"/>
        </patternFill>
      </fill>
    </dxf>
    <dxf>
      <fill>
        <patternFill>
          <bgColor indexed="13"/>
        </patternFill>
      </fill>
    </dxf>
    <dxf>
      <fill>
        <patternFill>
          <bgColor indexed="13"/>
        </patternFill>
      </fill>
    </dxf>
    <dxf>
      <fill>
        <patternFill>
          <bgColor indexed="52"/>
        </patternFill>
      </fill>
    </dxf>
    <dxf>
      <fill>
        <patternFill>
          <bgColor indexed="52"/>
        </patternFill>
      </fill>
    </dxf>
    <dxf>
      <fill>
        <patternFill>
          <bgColor indexed="52"/>
        </patternFill>
      </fill>
    </dxf>
    <dxf>
      <fill>
        <patternFill>
          <bgColor indexed="10"/>
        </patternFill>
      </fill>
    </dxf>
    <dxf>
      <fill>
        <patternFill>
          <bgColor indexed="10"/>
        </patternFill>
      </fill>
    </dxf>
    <dxf>
      <fill>
        <patternFill>
          <bgColor indexed="10"/>
        </patternFill>
      </fill>
    </dxf>
    <dxf>
      <fill>
        <patternFill>
          <bgColor indexed="45"/>
        </patternFill>
      </fill>
    </dxf>
    <dxf>
      <fill>
        <patternFill>
          <bgColor indexed="52"/>
        </patternFill>
      </fill>
    </dxf>
    <dxf>
      <fill>
        <patternFill>
          <bgColor indexed="10"/>
        </patternFill>
      </fill>
    </dxf>
  </dxfs>
  <tableStyles count="0" defaultTableStyle="TableStyleMedium2" defaultPivotStyle="PivotStyleLight16"/>
  <colors>
    <mruColors>
      <color rgb="FFDDF2FF"/>
      <color rgb="FFBC9126"/>
      <color rgb="FF0070C0"/>
      <color rgb="FF00B050"/>
      <color rgb="FFFFD566"/>
      <color rgb="FF7030A0"/>
      <color rgb="FFA32020"/>
      <color rgb="FFFF5A00"/>
      <color rgb="FFFFE1E7"/>
      <color rgb="FFFFD8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2"/>
    </mc:Choice>
    <mc:Fallback>
      <c:style val="12"/>
    </mc:Fallback>
  </mc:AlternateContent>
  <c:chart>
    <c:autoTitleDeleted val="1"/>
    <c:plotArea>
      <c:layout>
        <c:manualLayout>
          <c:layoutTarget val="inner"/>
          <c:xMode val="edge"/>
          <c:yMode val="edge"/>
          <c:x val="0.2208470419896732"/>
          <c:y val="0.21102804027657193"/>
          <c:w val="0.54171177249378522"/>
          <c:h val="0.75888472163213216"/>
        </c:manualLayout>
      </c:layout>
      <c:radarChart>
        <c:radarStyle val="marker"/>
        <c:varyColors val="0"/>
        <c:ser>
          <c:idx val="0"/>
          <c:order val="0"/>
          <c:tx>
            <c:strRef>
              <c:f>Resumen!$C$4</c:f>
              <c:strCache>
                <c:ptCount val="1"/>
                <c:pt idx="0">
                  <c:v>Componente</c:v>
                </c:pt>
              </c:strCache>
            </c:strRef>
          </c:tx>
          <c:spPr>
            <a:ln>
              <a:solidFill>
                <a:srgbClr val="002060"/>
              </a:solidFill>
            </a:ln>
          </c:spPr>
          <c:marker>
            <c:spPr>
              <a:solidFill>
                <a:srgbClr val="00B0F0"/>
              </a:solidFill>
              <a:ln>
                <a:solidFill>
                  <a:srgbClr val="002060"/>
                </a:solidFill>
              </a:ln>
            </c:spPr>
          </c:marker>
          <c:cat>
            <c:strRef>
              <c:f>Resumen!$B$5:$B$9</c:f>
              <c:strCache>
                <c:ptCount val="5"/>
                <c:pt idx="0">
                  <c:v>1. Gobierno y Cultura</c:v>
                </c:pt>
                <c:pt idx="1">
                  <c:v>2. Estrategia y Definición de Objetivos</c:v>
                </c:pt>
                <c:pt idx="2">
                  <c:v>3. Desempeño</c:v>
                </c:pt>
                <c:pt idx="3">
                  <c:v>4. Análisis y Monitorización</c:v>
                </c:pt>
                <c:pt idx="4">
                  <c:v>5. Información, comunicación y reporte</c:v>
                </c:pt>
              </c:strCache>
            </c:strRef>
          </c:cat>
          <c:val>
            <c:numRef>
              <c:f>Resumen!$C$5:$C$9</c:f>
              <c:numCache>
                <c:formatCode>0.0</c:formatCode>
                <c:ptCount val="5"/>
                <c:pt idx="0">
                  <c:v>3.5833333333333335</c:v>
                </c:pt>
                <c:pt idx="1">
                  <c:v>3.6333333333333333</c:v>
                </c:pt>
                <c:pt idx="2">
                  <c:v>4.1000000000000005</c:v>
                </c:pt>
                <c:pt idx="3">
                  <c:v>3.6666666666666665</c:v>
                </c:pt>
                <c:pt idx="4">
                  <c:v>4.6944444444444438</c:v>
                </c:pt>
              </c:numCache>
            </c:numRef>
          </c:val>
          <c:extLst>
            <c:ext xmlns:c16="http://schemas.microsoft.com/office/drawing/2014/chart" uri="{C3380CC4-5D6E-409C-BE32-E72D297353CC}">
              <c16:uniqueId val="{00000000-5DF2-458E-BEF5-D21411484572}"/>
            </c:ext>
          </c:extLst>
        </c:ser>
        <c:dLbls>
          <c:showLegendKey val="0"/>
          <c:showVal val="0"/>
          <c:showCatName val="0"/>
          <c:showSerName val="0"/>
          <c:showPercent val="0"/>
          <c:showBubbleSize val="0"/>
        </c:dLbls>
        <c:axId val="186580992"/>
        <c:axId val="186582912"/>
      </c:radarChart>
      <c:catAx>
        <c:axId val="186580992"/>
        <c:scaling>
          <c:orientation val="minMax"/>
        </c:scaling>
        <c:delete val="0"/>
        <c:axPos val="b"/>
        <c:majorGridlines/>
        <c:numFmt formatCode="General" sourceLinked="0"/>
        <c:majorTickMark val="out"/>
        <c:minorTickMark val="none"/>
        <c:tickLblPos val="nextTo"/>
        <c:txPr>
          <a:bodyPr/>
          <a:lstStyle/>
          <a:p>
            <a:pPr>
              <a:defRPr sz="1400" b="1">
                <a:solidFill>
                  <a:srgbClr val="002060"/>
                </a:solidFill>
                <a:latin typeface="Arial Black" panose="020B0A04020102020204" pitchFamily="34" charset="0"/>
              </a:defRPr>
            </a:pPr>
            <a:endParaRPr lang="es-CO"/>
          </a:p>
        </c:txPr>
        <c:crossAx val="186582912"/>
        <c:crosses val="autoZero"/>
        <c:auto val="1"/>
        <c:lblAlgn val="ctr"/>
        <c:lblOffset val="100"/>
        <c:noMultiLvlLbl val="0"/>
      </c:catAx>
      <c:valAx>
        <c:axId val="186582912"/>
        <c:scaling>
          <c:orientation val="minMax"/>
          <c:max val="5"/>
          <c:min val="0"/>
        </c:scaling>
        <c:delete val="0"/>
        <c:axPos val="l"/>
        <c:majorGridlines>
          <c:spPr>
            <a:ln>
              <a:prstDash val="sysDash"/>
            </a:ln>
          </c:spPr>
        </c:majorGridlines>
        <c:numFmt formatCode="0.0" sourceLinked="1"/>
        <c:majorTickMark val="cross"/>
        <c:minorTickMark val="none"/>
        <c:tickLblPos val="nextTo"/>
        <c:spPr>
          <a:ln>
            <a:solidFill>
              <a:schemeClr val="tx1">
                <a:lumMod val="50000"/>
                <a:lumOff val="50000"/>
              </a:schemeClr>
            </a:solidFill>
          </a:ln>
        </c:spPr>
        <c:txPr>
          <a:bodyPr/>
          <a:lstStyle/>
          <a:p>
            <a:pPr>
              <a:defRPr sz="1400" b="1">
                <a:solidFill>
                  <a:schemeClr val="tx1">
                    <a:lumMod val="75000"/>
                    <a:lumOff val="25000"/>
                  </a:schemeClr>
                </a:solidFill>
                <a:latin typeface="Arial Narrow" panose="020B0606020202030204" pitchFamily="34" charset="0"/>
              </a:defRPr>
            </a:pPr>
            <a:endParaRPr lang="es-CO"/>
          </a:p>
        </c:txPr>
        <c:crossAx val="186580992"/>
        <c:crosses val="autoZero"/>
        <c:crossBetween val="between"/>
        <c:majorUnit val="1"/>
        <c:minorUnit val="1"/>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58017</xdr:colOff>
      <xdr:row>0</xdr:row>
      <xdr:rowOff>225136</xdr:rowOff>
    </xdr:from>
    <xdr:to>
      <xdr:col>6</xdr:col>
      <xdr:colOff>547475</xdr:colOff>
      <xdr:row>0</xdr:row>
      <xdr:rowOff>1333500</xdr:rowOff>
    </xdr:to>
    <xdr:pic>
      <xdr:nvPicPr>
        <xdr:cNvPr id="2" name="Imagen 3">
          <a:extLst>
            <a:ext uri="{FF2B5EF4-FFF2-40B4-BE49-F238E27FC236}">
              <a16:creationId xmlns:a16="http://schemas.microsoft.com/office/drawing/2014/main" id="{9C49DDC5-0F1C-4535-9810-9B5E2C076C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3767" y="225136"/>
          <a:ext cx="4156583" cy="1108364"/>
        </a:xfrm>
        <a:prstGeom prst="rect">
          <a:avLst/>
        </a:prstGeom>
      </xdr:spPr>
    </xdr:pic>
    <xdr:clientData/>
  </xdr:twoCellAnchor>
  <xdr:twoCellAnchor editAs="oneCell">
    <xdr:from>
      <xdr:col>13</xdr:col>
      <xdr:colOff>537043</xdr:colOff>
      <xdr:row>0</xdr:row>
      <xdr:rowOff>55566</xdr:rowOff>
    </xdr:from>
    <xdr:to>
      <xdr:col>16</xdr:col>
      <xdr:colOff>1196829</xdr:colOff>
      <xdr:row>0</xdr:row>
      <xdr:rowOff>1508129</xdr:rowOff>
    </xdr:to>
    <xdr:pic>
      <xdr:nvPicPr>
        <xdr:cNvPr id="7" name="Imagen 6">
          <a:extLst>
            <a:ext uri="{FF2B5EF4-FFF2-40B4-BE49-F238E27FC236}">
              <a16:creationId xmlns:a16="http://schemas.microsoft.com/office/drawing/2014/main" id="{F497AD78-41B5-4B06-8D53-4FD544D1825A}"/>
            </a:ext>
          </a:extLst>
        </xdr:cNvPr>
        <xdr:cNvPicPr>
          <a:picLocks noChangeAspect="1"/>
        </xdr:cNvPicPr>
      </xdr:nvPicPr>
      <xdr:blipFill>
        <a:blip xmlns:r="http://schemas.openxmlformats.org/officeDocument/2006/relationships" r:embed="rId2"/>
        <a:stretch>
          <a:fillRect/>
        </a:stretch>
      </xdr:blipFill>
      <xdr:spPr>
        <a:xfrm>
          <a:off x="10562106" y="55566"/>
          <a:ext cx="3183911" cy="1452563"/>
        </a:xfrm>
        <a:prstGeom prst="rect">
          <a:avLst/>
        </a:prstGeom>
      </xdr:spPr>
    </xdr:pic>
    <xdr:clientData/>
  </xdr:twoCellAnchor>
  <xdr:twoCellAnchor>
    <xdr:from>
      <xdr:col>3</xdr:col>
      <xdr:colOff>271017</xdr:colOff>
      <xdr:row>22</xdr:row>
      <xdr:rowOff>714376</xdr:rowOff>
    </xdr:from>
    <xdr:to>
      <xdr:col>13</xdr:col>
      <xdr:colOff>404812</xdr:colOff>
      <xdr:row>24</xdr:row>
      <xdr:rowOff>2161699</xdr:rowOff>
    </xdr:to>
    <xdr:pic>
      <xdr:nvPicPr>
        <xdr:cNvPr id="8" name="Picture 2">
          <a:extLst>
            <a:ext uri="{FF2B5EF4-FFF2-40B4-BE49-F238E27FC236}">
              <a16:creationId xmlns:a16="http://schemas.microsoft.com/office/drawing/2014/main" id="{A3E67657-FC15-4374-8F42-43588584198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699767" y="14775657"/>
          <a:ext cx="8468170" cy="450723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6</xdr:col>
      <xdr:colOff>631031</xdr:colOff>
      <xdr:row>28</xdr:row>
      <xdr:rowOff>0</xdr:rowOff>
    </xdr:from>
    <xdr:to>
      <xdr:col>6</xdr:col>
      <xdr:colOff>654843</xdr:colOff>
      <xdr:row>32</xdr:row>
      <xdr:rowOff>333375</xdr:rowOff>
    </xdr:to>
    <xdr:cxnSp macro="">
      <xdr:nvCxnSpPr>
        <xdr:cNvPr id="4" name="Conector recto de flecha 3">
          <a:extLst>
            <a:ext uri="{FF2B5EF4-FFF2-40B4-BE49-F238E27FC236}">
              <a16:creationId xmlns:a16="http://schemas.microsoft.com/office/drawing/2014/main" id="{6FE121BC-3727-445A-B9B6-71E758756D5B}"/>
            </a:ext>
          </a:extLst>
        </xdr:cNvPr>
        <xdr:cNvCxnSpPr/>
      </xdr:nvCxnSpPr>
      <xdr:spPr>
        <a:xfrm flipH="1">
          <a:off x="4560094" y="22967156"/>
          <a:ext cx="23812" cy="171450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40821</xdr:colOff>
      <xdr:row>12</xdr:row>
      <xdr:rowOff>68035</xdr:rowOff>
    </xdr:from>
    <xdr:to>
      <xdr:col>8</xdr:col>
      <xdr:colOff>13608</xdr:colOff>
      <xdr:row>47</xdr:row>
      <xdr:rowOff>54428</xdr:rowOff>
    </xdr:to>
    <xdr:grpSp>
      <xdr:nvGrpSpPr>
        <xdr:cNvPr id="4" name="3 Grupo">
          <a:extLst>
            <a:ext uri="{FF2B5EF4-FFF2-40B4-BE49-F238E27FC236}">
              <a16:creationId xmlns:a16="http://schemas.microsoft.com/office/drawing/2014/main" id="{00000000-0008-0000-0100-000004000000}"/>
            </a:ext>
          </a:extLst>
        </xdr:cNvPr>
        <xdr:cNvGrpSpPr/>
      </xdr:nvGrpSpPr>
      <xdr:grpSpPr>
        <a:xfrm>
          <a:off x="288471" y="4440010"/>
          <a:ext cx="9335862" cy="6653893"/>
          <a:chOff x="231322" y="4626428"/>
          <a:chExt cx="9348108" cy="6653893"/>
        </a:xfrm>
      </xdr:grpSpPr>
      <xdr:graphicFrame macro="">
        <xdr:nvGraphicFramePr>
          <xdr:cNvPr id="11" name="10 Gráfico">
            <a:extLst>
              <a:ext uri="{FF2B5EF4-FFF2-40B4-BE49-F238E27FC236}">
                <a16:creationId xmlns:a16="http://schemas.microsoft.com/office/drawing/2014/main" id="{00000000-0008-0000-0100-00000B000000}"/>
              </a:ext>
            </a:extLst>
          </xdr:cNvPr>
          <xdr:cNvGraphicFramePr/>
        </xdr:nvGraphicFramePr>
        <xdr:xfrm>
          <a:off x="231322" y="4626428"/>
          <a:ext cx="9348108" cy="665389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2 CuadroTexto">
            <a:extLst>
              <a:ext uri="{FF2B5EF4-FFF2-40B4-BE49-F238E27FC236}">
                <a16:creationId xmlns:a16="http://schemas.microsoft.com/office/drawing/2014/main" id="{00000000-0008-0000-0100-000003000000}"/>
              </a:ext>
            </a:extLst>
          </xdr:cNvPr>
          <xdr:cNvSpPr txBox="1"/>
        </xdr:nvSpPr>
        <xdr:spPr>
          <a:xfrm>
            <a:off x="2054679" y="4694466"/>
            <a:ext cx="5708935" cy="5263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ES" sz="2400" b="1">
                <a:solidFill>
                  <a:srgbClr val="FF5A00"/>
                </a:solidFill>
                <a:latin typeface="Arial Black" panose="020B0A04020102020204" pitchFamily="34" charset="0"/>
              </a:rPr>
              <a:t>Calificación de los Componentes</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50D6F-BB4B-49EB-90AC-A5013343AA4F}">
  <sheetPr>
    <tabColor theme="5" tint="-0.249977111117893"/>
  </sheetPr>
  <dimension ref="A1:XFC107"/>
  <sheetViews>
    <sheetView showGridLines="0" tabSelected="1" topLeftCell="A28" zoomScale="80" zoomScaleNormal="80" workbookViewId="0">
      <selection activeCell="L31" sqref="L31"/>
    </sheetView>
  </sheetViews>
  <sheetFormatPr defaultColWidth="0" defaultRowHeight="14.25" customHeight="1" zeroHeight="1"/>
  <cols>
    <col min="1" max="1" width="4.28515625" style="207" customWidth="1"/>
    <col min="2" max="2" width="4.7109375" style="207" customWidth="1"/>
    <col min="3" max="9" width="12.5703125" style="207" customWidth="1"/>
    <col min="10" max="10" width="15.140625" style="207" customWidth="1"/>
    <col min="11" max="11" width="14.42578125" style="207" bestFit="1" customWidth="1"/>
    <col min="12" max="16" width="12.5703125" style="207" customWidth="1"/>
    <col min="17" max="17" width="18.85546875" style="207" customWidth="1"/>
    <col min="18" max="16381" width="12.5703125" style="207" hidden="1"/>
    <col min="16382" max="16382" width="9" style="207" customWidth="1"/>
    <col min="16383" max="16383" width="2.28515625" style="207" hidden="1" customWidth="1"/>
    <col min="16384" max="16384" width="12.140625" style="207" hidden="1" customWidth="1"/>
  </cols>
  <sheetData>
    <row r="1" spans="1:19" ht="123" customHeight="1"/>
    <row r="2" spans="1:19" ht="21">
      <c r="B2" s="227"/>
      <c r="C2" s="227"/>
      <c r="D2" s="227"/>
      <c r="E2" s="227"/>
      <c r="F2" s="227"/>
      <c r="G2" s="227"/>
      <c r="H2" s="227"/>
      <c r="I2" s="227"/>
      <c r="J2" s="227"/>
      <c r="K2" s="227"/>
      <c r="L2" s="227"/>
      <c r="M2" s="227"/>
      <c r="N2" s="227"/>
      <c r="O2" s="227"/>
      <c r="P2" s="227"/>
      <c r="Q2" s="227"/>
      <c r="R2" s="227"/>
    </row>
    <row r="3" spans="1:19" ht="45" customHeight="1">
      <c r="B3" s="228" t="s">
        <v>0</v>
      </c>
      <c r="C3" s="228"/>
      <c r="D3" s="228"/>
      <c r="E3" s="228"/>
      <c r="F3" s="228"/>
      <c r="G3" s="228"/>
      <c r="H3" s="228"/>
      <c r="I3" s="228"/>
      <c r="J3" s="228"/>
      <c r="K3" s="228"/>
      <c r="L3" s="228"/>
      <c r="M3" s="228"/>
      <c r="N3" s="228"/>
      <c r="O3" s="228"/>
      <c r="P3" s="228"/>
      <c r="Q3" s="228"/>
      <c r="R3" s="228"/>
    </row>
    <row r="4" spans="1:19" ht="4.5" customHeight="1"/>
    <row r="5" spans="1:19" ht="13.5" customHeight="1"/>
    <row r="6" spans="1:19"/>
    <row r="7" spans="1:19" ht="15" customHeight="1">
      <c r="A7" s="208"/>
      <c r="B7" s="209"/>
      <c r="C7" s="209"/>
      <c r="D7" s="209"/>
      <c r="E7" s="209"/>
      <c r="F7" s="209"/>
      <c r="G7" s="209"/>
      <c r="H7" s="209"/>
      <c r="I7" s="209"/>
      <c r="J7" s="209"/>
      <c r="K7" s="209"/>
      <c r="L7" s="209"/>
      <c r="M7" s="209"/>
      <c r="N7" s="209"/>
      <c r="O7" s="209"/>
      <c r="P7" s="209"/>
      <c r="Q7" s="209"/>
      <c r="R7" s="209"/>
      <c r="S7" s="208"/>
    </row>
    <row r="8" spans="1:19" ht="57.75" customHeight="1">
      <c r="A8" s="208"/>
      <c r="B8" s="210"/>
      <c r="C8" s="229" t="s">
        <v>1</v>
      </c>
      <c r="D8" s="229"/>
      <c r="E8" s="229"/>
      <c r="F8" s="229"/>
      <c r="G8" s="229"/>
      <c r="H8" s="229"/>
      <c r="I8" s="229"/>
      <c r="J8" s="229"/>
      <c r="K8" s="229"/>
      <c r="L8" s="229"/>
      <c r="M8" s="229"/>
      <c r="N8" s="229"/>
      <c r="O8" s="229"/>
      <c r="P8" s="229"/>
      <c r="Q8" s="229"/>
      <c r="R8" s="211"/>
      <c r="S8" s="208"/>
    </row>
    <row r="9" spans="1:19" ht="57.75" customHeight="1">
      <c r="A9" s="208"/>
      <c r="B9" s="210"/>
      <c r="C9" s="229"/>
      <c r="D9" s="229"/>
      <c r="E9" s="229"/>
      <c r="F9" s="229"/>
      <c r="G9" s="229"/>
      <c r="H9" s="229"/>
      <c r="I9" s="229"/>
      <c r="J9" s="229"/>
      <c r="K9" s="229"/>
      <c r="L9" s="229"/>
      <c r="M9" s="229"/>
      <c r="N9" s="229"/>
      <c r="O9" s="229"/>
      <c r="P9" s="229"/>
      <c r="Q9" s="229"/>
      <c r="R9" s="211"/>
      <c r="S9" s="208"/>
    </row>
    <row r="10" spans="1:19" ht="57.75" customHeight="1">
      <c r="A10" s="208"/>
      <c r="B10" s="210"/>
      <c r="C10" s="229"/>
      <c r="D10" s="229"/>
      <c r="E10" s="229"/>
      <c r="F10" s="229"/>
      <c r="G10" s="229"/>
      <c r="H10" s="229"/>
      <c r="I10" s="229"/>
      <c r="J10" s="229"/>
      <c r="K10" s="229"/>
      <c r="L10" s="229"/>
      <c r="M10" s="229"/>
      <c r="N10" s="229"/>
      <c r="O10" s="229"/>
      <c r="P10" s="229"/>
      <c r="Q10" s="229"/>
      <c r="R10" s="211"/>
      <c r="S10" s="208"/>
    </row>
    <row r="11" spans="1:19" ht="57.75" customHeight="1">
      <c r="A11" s="208"/>
      <c r="B11" s="210"/>
      <c r="C11" s="229"/>
      <c r="D11" s="229"/>
      <c r="E11" s="229"/>
      <c r="F11" s="229"/>
      <c r="G11" s="229"/>
      <c r="H11" s="229"/>
      <c r="I11" s="229"/>
      <c r="J11" s="229"/>
      <c r="K11" s="229"/>
      <c r="L11" s="229"/>
      <c r="M11" s="229"/>
      <c r="N11" s="229"/>
      <c r="O11" s="229"/>
      <c r="P11" s="229"/>
      <c r="Q11" s="229"/>
      <c r="R11" s="211"/>
      <c r="S11" s="208"/>
    </row>
    <row r="12" spans="1:19" ht="57.75" customHeight="1">
      <c r="A12" s="208"/>
      <c r="B12" s="210"/>
      <c r="C12" s="229"/>
      <c r="D12" s="229"/>
      <c r="E12" s="229"/>
      <c r="F12" s="229"/>
      <c r="G12" s="229"/>
      <c r="H12" s="229"/>
      <c r="I12" s="229"/>
      <c r="J12" s="229"/>
      <c r="K12" s="229"/>
      <c r="L12" s="229"/>
      <c r="M12" s="229"/>
      <c r="N12" s="229"/>
      <c r="O12" s="229"/>
      <c r="P12" s="229"/>
      <c r="Q12" s="229"/>
      <c r="R12" s="211"/>
      <c r="S12" s="208"/>
    </row>
    <row r="13" spans="1:19" ht="57.75" customHeight="1">
      <c r="A13" s="208"/>
      <c r="B13" s="210"/>
      <c r="C13" s="229"/>
      <c r="D13" s="229"/>
      <c r="E13" s="229"/>
      <c r="F13" s="229"/>
      <c r="G13" s="229"/>
      <c r="H13" s="229"/>
      <c r="I13" s="229"/>
      <c r="J13" s="229"/>
      <c r="K13" s="229"/>
      <c r="L13" s="229"/>
      <c r="M13" s="229"/>
      <c r="N13" s="229"/>
      <c r="O13" s="229"/>
      <c r="P13" s="229"/>
      <c r="Q13" s="229"/>
      <c r="R13" s="211"/>
      <c r="S13" s="208"/>
    </row>
    <row r="14" spans="1:19" ht="57.75" customHeight="1">
      <c r="A14" s="208"/>
      <c r="B14" s="210"/>
      <c r="C14" s="229"/>
      <c r="D14" s="229"/>
      <c r="E14" s="229"/>
      <c r="F14" s="229"/>
      <c r="G14" s="229"/>
      <c r="H14" s="229"/>
      <c r="I14" s="229"/>
      <c r="J14" s="229"/>
      <c r="K14" s="229"/>
      <c r="L14" s="229"/>
      <c r="M14" s="229"/>
      <c r="N14" s="229"/>
      <c r="O14" s="229"/>
      <c r="P14" s="229"/>
      <c r="Q14" s="229"/>
      <c r="R14" s="211"/>
      <c r="S14" s="208"/>
    </row>
    <row r="15" spans="1:19" ht="57.75" customHeight="1">
      <c r="A15" s="208"/>
      <c r="B15" s="210"/>
      <c r="C15" s="229"/>
      <c r="D15" s="229"/>
      <c r="E15" s="229"/>
      <c r="F15" s="229"/>
      <c r="G15" s="229"/>
      <c r="H15" s="229"/>
      <c r="I15" s="229"/>
      <c r="J15" s="229"/>
      <c r="K15" s="229"/>
      <c r="L15" s="229"/>
      <c r="M15" s="229"/>
      <c r="N15" s="229"/>
      <c r="O15" s="229"/>
      <c r="P15" s="229"/>
      <c r="Q15" s="229"/>
      <c r="R15" s="211"/>
      <c r="S15" s="208"/>
    </row>
    <row r="16" spans="1:19" ht="57.75" customHeight="1">
      <c r="A16" s="208"/>
      <c r="B16" s="210"/>
      <c r="C16" s="229"/>
      <c r="D16" s="229"/>
      <c r="E16" s="229"/>
      <c r="F16" s="229"/>
      <c r="G16" s="229"/>
      <c r="H16" s="229"/>
      <c r="I16" s="229"/>
      <c r="J16" s="229"/>
      <c r="K16" s="229"/>
      <c r="L16" s="229"/>
      <c r="M16" s="229"/>
      <c r="N16" s="229"/>
      <c r="O16" s="229"/>
      <c r="P16" s="229"/>
      <c r="Q16" s="229"/>
      <c r="R16" s="211"/>
      <c r="S16" s="208"/>
    </row>
    <row r="17" spans="1:19" ht="57.75" customHeight="1">
      <c r="A17" s="208"/>
      <c r="B17" s="210"/>
      <c r="C17" s="229"/>
      <c r="D17" s="229"/>
      <c r="E17" s="229"/>
      <c r="F17" s="229"/>
      <c r="G17" s="229"/>
      <c r="H17" s="229"/>
      <c r="I17" s="229"/>
      <c r="J17" s="229"/>
      <c r="K17" s="229"/>
      <c r="L17" s="229"/>
      <c r="M17" s="229"/>
      <c r="N17" s="229"/>
      <c r="O17" s="229"/>
      <c r="P17" s="229"/>
      <c r="Q17" s="229"/>
      <c r="R17" s="211"/>
      <c r="S17" s="208"/>
    </row>
    <row r="18" spans="1:19" ht="57.75" customHeight="1">
      <c r="A18" s="208"/>
      <c r="B18" s="210"/>
      <c r="C18" s="229"/>
      <c r="D18" s="229"/>
      <c r="E18" s="229"/>
      <c r="F18" s="229"/>
      <c r="G18" s="229"/>
      <c r="H18" s="229"/>
      <c r="I18" s="229"/>
      <c r="J18" s="229"/>
      <c r="K18" s="229"/>
      <c r="L18" s="229"/>
      <c r="M18" s="229"/>
      <c r="N18" s="229"/>
      <c r="O18" s="229"/>
      <c r="P18" s="229"/>
      <c r="Q18" s="229"/>
      <c r="R18" s="211"/>
      <c r="S18" s="208"/>
    </row>
    <row r="19" spans="1:19" ht="57.75" customHeight="1">
      <c r="A19" s="208"/>
      <c r="B19" s="210"/>
      <c r="C19" s="229"/>
      <c r="D19" s="229"/>
      <c r="E19" s="229"/>
      <c r="F19" s="229"/>
      <c r="G19" s="229"/>
      <c r="H19" s="229"/>
      <c r="I19" s="229"/>
      <c r="J19" s="229"/>
      <c r="K19" s="229"/>
      <c r="L19" s="229"/>
      <c r="M19" s="229"/>
      <c r="N19" s="229"/>
      <c r="O19" s="229"/>
      <c r="P19" s="229"/>
      <c r="Q19" s="229"/>
      <c r="R19" s="211"/>
      <c r="S19" s="208"/>
    </row>
    <row r="20" spans="1:19" ht="57.75" customHeight="1">
      <c r="A20" s="208"/>
      <c r="B20" s="210"/>
      <c r="C20" s="229"/>
      <c r="D20" s="229"/>
      <c r="E20" s="229"/>
      <c r="F20" s="229"/>
      <c r="G20" s="229"/>
      <c r="H20" s="229"/>
      <c r="I20" s="229"/>
      <c r="J20" s="229"/>
      <c r="K20" s="229"/>
      <c r="L20" s="229"/>
      <c r="M20" s="229"/>
      <c r="N20" s="229"/>
      <c r="O20" s="229"/>
      <c r="P20" s="229"/>
      <c r="Q20" s="229"/>
      <c r="R20" s="211"/>
      <c r="S20" s="208"/>
    </row>
    <row r="21" spans="1:19" ht="57.75" customHeight="1">
      <c r="A21" s="208"/>
      <c r="B21" s="210"/>
      <c r="C21" s="229"/>
      <c r="D21" s="229"/>
      <c r="E21" s="229"/>
      <c r="F21" s="229"/>
      <c r="G21" s="229"/>
      <c r="H21" s="229"/>
      <c r="I21" s="229"/>
      <c r="J21" s="229"/>
      <c r="K21" s="229"/>
      <c r="L21" s="229"/>
      <c r="M21" s="229"/>
      <c r="N21" s="229"/>
      <c r="O21" s="229"/>
      <c r="P21" s="229"/>
      <c r="Q21" s="229"/>
      <c r="R21" s="211"/>
      <c r="S21" s="208"/>
    </row>
    <row r="22" spans="1:19" ht="57.75" customHeight="1">
      <c r="A22" s="208"/>
      <c r="B22" s="210"/>
      <c r="C22" s="229"/>
      <c r="D22" s="229"/>
      <c r="E22" s="229"/>
      <c r="F22" s="229"/>
      <c r="G22" s="229"/>
      <c r="H22" s="229"/>
      <c r="I22" s="229"/>
      <c r="J22" s="229"/>
      <c r="K22" s="229"/>
      <c r="L22" s="229"/>
      <c r="M22" s="229"/>
      <c r="N22" s="229"/>
      <c r="O22" s="229"/>
      <c r="P22" s="229"/>
      <c r="Q22" s="229"/>
      <c r="R22" s="211"/>
      <c r="S22" s="208"/>
    </row>
    <row r="23" spans="1:19" ht="57.75" customHeight="1">
      <c r="A23" s="208"/>
      <c r="B23" s="210"/>
      <c r="C23" s="229"/>
      <c r="D23" s="229"/>
      <c r="E23" s="229"/>
      <c r="F23" s="229"/>
      <c r="G23" s="229"/>
      <c r="H23" s="229"/>
      <c r="I23" s="229"/>
      <c r="J23" s="229"/>
      <c r="K23" s="229"/>
      <c r="L23" s="229"/>
      <c r="M23" s="229"/>
      <c r="N23" s="229"/>
      <c r="O23" s="229"/>
      <c r="P23" s="229"/>
      <c r="Q23" s="229"/>
      <c r="R23" s="211"/>
      <c r="S23" s="208"/>
    </row>
    <row r="24" spans="1:19" ht="183" customHeight="1">
      <c r="C24" s="212"/>
      <c r="D24" s="210"/>
      <c r="E24" s="210"/>
      <c r="F24" s="210"/>
      <c r="G24" s="210"/>
      <c r="H24" s="210"/>
      <c r="I24" s="210"/>
      <c r="J24" s="210"/>
      <c r="K24" s="210"/>
      <c r="L24" s="210"/>
      <c r="M24" s="210"/>
      <c r="N24" s="210"/>
      <c r="O24" s="210"/>
      <c r="P24" s="210"/>
      <c r="Q24" s="210"/>
    </row>
    <row r="25" spans="1:19" ht="183" customHeight="1">
      <c r="C25" s="210"/>
      <c r="D25" s="210"/>
      <c r="E25" s="210"/>
      <c r="F25" s="210"/>
      <c r="G25" s="210"/>
      <c r="H25" s="210"/>
      <c r="I25" s="210"/>
      <c r="J25" s="210"/>
      <c r="K25" s="210"/>
      <c r="L25" s="210"/>
      <c r="M25" s="210"/>
      <c r="N25" s="210"/>
      <c r="O25" s="210"/>
      <c r="P25" s="210"/>
      <c r="Q25" s="210"/>
    </row>
    <row r="26" spans="1:19" ht="200.25" customHeight="1">
      <c r="C26" s="230" t="s">
        <v>2</v>
      </c>
      <c r="D26" s="230"/>
      <c r="E26" s="230"/>
      <c r="F26" s="230"/>
      <c r="G26" s="230"/>
      <c r="H26" s="230"/>
      <c r="I26" s="230"/>
      <c r="J26" s="230"/>
      <c r="K26" s="230"/>
      <c r="L26" s="230"/>
      <c r="M26" s="230"/>
      <c r="N26" s="230"/>
      <c r="O26" s="230"/>
      <c r="P26" s="230"/>
      <c r="Q26" s="230"/>
    </row>
    <row r="27" spans="1:19" ht="38.25" customHeight="1">
      <c r="C27" s="210"/>
      <c r="D27" s="210"/>
      <c r="E27" s="210"/>
      <c r="F27" s="210"/>
      <c r="G27" s="210"/>
      <c r="H27" s="210"/>
      <c r="I27" s="210"/>
      <c r="J27" s="210"/>
      <c r="K27" s="210"/>
      <c r="L27" s="210"/>
      <c r="M27" s="210"/>
      <c r="N27" s="210"/>
      <c r="O27" s="210"/>
      <c r="P27" s="210"/>
      <c r="Q27" s="210"/>
    </row>
    <row r="28" spans="1:19" ht="38.25" customHeight="1">
      <c r="C28" s="210"/>
      <c r="D28" s="210"/>
      <c r="E28" s="210"/>
      <c r="F28" s="210"/>
      <c r="G28" s="210"/>
      <c r="H28" s="210"/>
      <c r="I28" s="210"/>
      <c r="J28" s="210"/>
      <c r="K28" s="210"/>
      <c r="L28" s="210"/>
      <c r="M28" s="210"/>
      <c r="N28" s="210"/>
      <c r="O28" s="210"/>
      <c r="P28" s="210"/>
      <c r="Q28" s="210"/>
    </row>
    <row r="29" spans="1:19" ht="27" customHeight="1">
      <c r="C29" s="210"/>
      <c r="D29" s="210"/>
      <c r="E29" s="210"/>
      <c r="F29" s="210"/>
      <c r="G29" s="210"/>
      <c r="H29" s="214"/>
      <c r="I29" s="214"/>
      <c r="J29" s="214"/>
      <c r="K29" s="214"/>
      <c r="L29" s="214" t="s">
        <v>3</v>
      </c>
      <c r="M29" s="210"/>
      <c r="N29" s="210"/>
      <c r="O29" s="210"/>
      <c r="P29" s="210"/>
      <c r="Q29" s="210"/>
    </row>
    <row r="30" spans="1:19" ht="27" customHeight="1">
      <c r="C30" s="210"/>
      <c r="D30" s="210"/>
      <c r="E30" s="210"/>
      <c r="F30" s="210"/>
      <c r="G30" s="210"/>
      <c r="H30" s="214"/>
      <c r="I30" s="214"/>
      <c r="J30" s="214"/>
      <c r="K30" s="214" t="s">
        <v>4</v>
      </c>
      <c r="L30" s="214"/>
      <c r="M30" s="210"/>
      <c r="N30" s="210"/>
      <c r="O30" s="210"/>
      <c r="P30" s="210"/>
      <c r="Q30" s="210"/>
    </row>
    <row r="31" spans="1:19" ht="27" customHeight="1">
      <c r="C31" s="210"/>
      <c r="D31" s="210"/>
      <c r="E31" s="210"/>
      <c r="F31" s="210"/>
      <c r="G31" s="210"/>
      <c r="H31" s="214"/>
      <c r="I31" s="214"/>
      <c r="J31" s="214" t="s">
        <v>5</v>
      </c>
      <c r="K31" s="214"/>
      <c r="L31" s="214"/>
      <c r="M31" s="210"/>
      <c r="N31" s="210"/>
      <c r="O31" s="210"/>
      <c r="P31" s="210"/>
      <c r="Q31" s="210"/>
    </row>
    <row r="32" spans="1:19" ht="27" customHeight="1">
      <c r="C32" s="210"/>
      <c r="D32" s="210"/>
      <c r="E32" s="210"/>
      <c r="F32" s="210"/>
      <c r="G32" s="210"/>
      <c r="H32" s="214"/>
      <c r="I32" s="214" t="s">
        <v>6</v>
      </c>
      <c r="J32" s="214"/>
      <c r="K32" s="214"/>
      <c r="L32" s="214"/>
      <c r="M32" s="210"/>
      <c r="N32" s="210"/>
      <c r="O32" s="210"/>
      <c r="P32" s="210"/>
      <c r="Q32" s="210"/>
    </row>
    <row r="33" spans="3:17" ht="27" customHeight="1">
      <c r="C33" s="210"/>
      <c r="D33" s="210"/>
      <c r="E33" s="210"/>
      <c r="F33" s="210"/>
      <c r="G33" s="210"/>
      <c r="H33" s="214" t="s">
        <v>7</v>
      </c>
      <c r="I33" s="214"/>
      <c r="J33" s="214"/>
      <c r="K33" s="214"/>
      <c r="L33" s="214"/>
      <c r="M33" s="210"/>
      <c r="N33" s="210"/>
      <c r="O33" s="210"/>
      <c r="P33" s="210"/>
      <c r="Q33" s="210"/>
    </row>
    <row r="34" spans="3:17" ht="38.25" customHeight="1">
      <c r="C34" s="210"/>
      <c r="D34" s="210"/>
      <c r="E34" s="210"/>
      <c r="F34" s="210"/>
      <c r="G34" s="210"/>
      <c r="H34" s="210"/>
      <c r="I34" s="210"/>
      <c r="J34" s="210"/>
      <c r="K34" s="210"/>
      <c r="L34" s="210"/>
      <c r="M34" s="210"/>
      <c r="N34" s="210"/>
      <c r="O34" s="210"/>
      <c r="P34" s="210"/>
      <c r="Q34" s="210"/>
    </row>
    <row r="35" spans="3:17" ht="14.25" hidden="1" customHeight="1">
      <c r="C35" s="210"/>
      <c r="D35" s="210"/>
      <c r="E35" s="210"/>
      <c r="F35" s="210"/>
      <c r="G35" s="210"/>
      <c r="H35" s="210"/>
      <c r="I35" s="210"/>
      <c r="J35" s="210"/>
      <c r="K35" s="210"/>
      <c r="L35" s="210"/>
      <c r="M35" s="210"/>
      <c r="N35" s="210"/>
      <c r="O35" s="210"/>
      <c r="P35" s="210"/>
      <c r="Q35" s="210"/>
    </row>
    <row r="36" spans="3:17" ht="14.25" hidden="1" customHeight="1">
      <c r="C36" s="210"/>
      <c r="D36" s="210"/>
      <c r="E36" s="210"/>
      <c r="F36" s="210"/>
      <c r="G36" s="210"/>
      <c r="H36" s="210"/>
      <c r="I36" s="210"/>
      <c r="J36" s="210"/>
      <c r="K36" s="210"/>
      <c r="L36" s="210"/>
      <c r="M36" s="210"/>
      <c r="N36" s="210"/>
      <c r="O36" s="210"/>
      <c r="P36" s="210"/>
      <c r="Q36" s="210"/>
    </row>
    <row r="37" spans="3:17" ht="14.25" hidden="1" customHeight="1">
      <c r="C37" s="210"/>
      <c r="D37" s="210"/>
      <c r="E37" s="210"/>
      <c r="F37" s="210"/>
      <c r="G37" s="210"/>
      <c r="H37" s="210"/>
      <c r="I37" s="210"/>
      <c r="J37" s="210"/>
      <c r="K37" s="210"/>
      <c r="L37" s="210"/>
      <c r="M37" s="210"/>
      <c r="N37" s="210"/>
      <c r="O37" s="210"/>
      <c r="P37" s="210"/>
      <c r="Q37" s="210"/>
    </row>
    <row r="38" spans="3:17" ht="14.25" hidden="1" customHeight="1">
      <c r="C38" s="210"/>
      <c r="D38" s="210"/>
      <c r="E38" s="210"/>
      <c r="F38" s="210"/>
      <c r="G38" s="210"/>
      <c r="H38" s="210"/>
      <c r="I38" s="210"/>
      <c r="J38" s="210"/>
      <c r="K38" s="210"/>
      <c r="L38" s="210"/>
      <c r="M38" s="210"/>
      <c r="N38" s="210"/>
      <c r="O38" s="210"/>
      <c r="P38" s="210"/>
      <c r="Q38" s="210"/>
    </row>
    <row r="39" spans="3:17" ht="14.25" hidden="1" customHeight="1">
      <c r="C39" s="210"/>
      <c r="D39" s="210"/>
      <c r="E39" s="210"/>
      <c r="F39" s="210"/>
      <c r="G39" s="210"/>
      <c r="H39" s="210"/>
      <c r="I39" s="210"/>
      <c r="J39" s="210"/>
      <c r="K39" s="210"/>
      <c r="L39" s="210"/>
      <c r="M39" s="210"/>
      <c r="N39" s="210"/>
      <c r="O39" s="210"/>
      <c r="P39" s="210"/>
      <c r="Q39" s="210"/>
    </row>
    <row r="40" spans="3:17" ht="14.25" hidden="1" customHeight="1">
      <c r="C40" s="210"/>
      <c r="D40" s="210"/>
      <c r="E40" s="210"/>
      <c r="F40" s="210"/>
      <c r="G40" s="210"/>
      <c r="H40" s="210"/>
      <c r="I40" s="210"/>
      <c r="J40" s="210"/>
      <c r="K40" s="210"/>
      <c r="L40" s="210"/>
      <c r="M40" s="210"/>
      <c r="N40" s="210"/>
      <c r="O40" s="210"/>
      <c r="P40" s="210"/>
      <c r="Q40" s="210"/>
    </row>
    <row r="41" spans="3:17" ht="14.25" hidden="1" customHeight="1">
      <c r="C41" s="210"/>
      <c r="D41" s="210"/>
      <c r="E41" s="210"/>
      <c r="F41" s="210"/>
      <c r="G41" s="210"/>
      <c r="H41" s="210"/>
      <c r="I41" s="210"/>
      <c r="J41" s="210"/>
      <c r="K41" s="210"/>
      <c r="L41" s="210"/>
      <c r="M41" s="210"/>
      <c r="N41" s="210"/>
      <c r="O41" s="210"/>
      <c r="P41" s="210"/>
      <c r="Q41" s="210"/>
    </row>
    <row r="42" spans="3:17" ht="14.25" hidden="1" customHeight="1">
      <c r="C42" s="210"/>
      <c r="D42" s="210"/>
      <c r="E42" s="210"/>
      <c r="F42" s="210"/>
      <c r="G42" s="210"/>
      <c r="H42" s="210"/>
      <c r="I42" s="210"/>
      <c r="J42" s="210"/>
      <c r="K42" s="210"/>
      <c r="L42" s="210"/>
      <c r="M42" s="210"/>
      <c r="N42" s="210"/>
      <c r="O42" s="210"/>
      <c r="P42" s="210"/>
      <c r="Q42" s="210"/>
    </row>
    <row r="43" spans="3:17" ht="14.25" hidden="1" customHeight="1">
      <c r="C43" s="210"/>
      <c r="D43" s="210"/>
      <c r="E43" s="210"/>
      <c r="F43" s="210"/>
      <c r="G43" s="210"/>
      <c r="H43" s="210"/>
      <c r="I43" s="210"/>
      <c r="J43" s="210"/>
      <c r="K43" s="210"/>
      <c r="L43" s="210"/>
      <c r="M43" s="210"/>
      <c r="N43" s="210"/>
      <c r="O43" s="210"/>
      <c r="P43" s="210"/>
      <c r="Q43" s="210"/>
    </row>
    <row r="44" spans="3:17" ht="14.25" hidden="1" customHeight="1">
      <c r="C44" s="210"/>
      <c r="D44" s="210"/>
      <c r="E44" s="210"/>
      <c r="F44" s="210"/>
      <c r="G44" s="210"/>
      <c r="H44" s="210"/>
      <c r="I44" s="210"/>
      <c r="J44" s="210"/>
      <c r="K44" s="210"/>
      <c r="L44" s="210"/>
      <c r="M44" s="210"/>
      <c r="N44" s="210"/>
      <c r="O44" s="210"/>
      <c r="P44" s="210"/>
      <c r="Q44" s="210"/>
    </row>
    <row r="45" spans="3:17" ht="14.25" hidden="1" customHeight="1">
      <c r="C45" s="210"/>
      <c r="D45" s="210"/>
      <c r="E45" s="210"/>
      <c r="F45" s="210"/>
      <c r="G45" s="210"/>
      <c r="H45" s="210"/>
      <c r="I45" s="210"/>
      <c r="J45" s="210"/>
      <c r="K45" s="210"/>
      <c r="L45" s="210"/>
      <c r="M45" s="210"/>
      <c r="N45" s="210"/>
      <c r="O45" s="210"/>
      <c r="P45" s="210"/>
      <c r="Q45" s="210"/>
    </row>
    <row r="46" spans="3:17" hidden="1"/>
    <row r="47" spans="3:17" hidden="1"/>
    <row r="48" spans="3:17"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sheetData>
  <mergeCells count="4">
    <mergeCell ref="B2:R2"/>
    <mergeCell ref="B3:R3"/>
    <mergeCell ref="C8:Q23"/>
    <mergeCell ref="C26:Q2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pageSetUpPr fitToPage="1"/>
  </sheetPr>
  <dimension ref="A1:J11"/>
  <sheetViews>
    <sheetView showGridLines="0" topLeftCell="A4" zoomScaleNormal="70" workbookViewId="0">
      <selection activeCell="L7" sqref="L7"/>
    </sheetView>
  </sheetViews>
  <sheetFormatPr defaultColWidth="11.42578125" defaultRowHeight="15"/>
  <cols>
    <col min="1" max="1" width="3.7109375" style="36" customWidth="1"/>
    <col min="2" max="2" width="49.42578125" style="36" customWidth="1"/>
    <col min="3" max="3" width="17.42578125" style="36" customWidth="1"/>
    <col min="4" max="8" width="14.7109375" style="36" customWidth="1"/>
    <col min="9" max="16384" width="11.42578125" style="36"/>
  </cols>
  <sheetData>
    <row r="1" spans="1:10" ht="29.25" customHeight="1">
      <c r="B1" s="233" t="s">
        <v>8</v>
      </c>
      <c r="C1" s="234"/>
      <c r="D1" s="234"/>
      <c r="E1" s="234"/>
      <c r="F1" s="234"/>
      <c r="G1" s="234"/>
      <c r="H1" s="234"/>
      <c r="I1" s="84"/>
      <c r="J1" s="84"/>
    </row>
    <row r="2" spans="1:10">
      <c r="A2" s="85"/>
      <c r="B2" s="84"/>
      <c r="C2" s="84"/>
      <c r="D2" s="84"/>
      <c r="E2" s="85"/>
      <c r="F2" s="84"/>
      <c r="G2" s="84"/>
      <c r="H2" s="84"/>
      <c r="I2" s="84"/>
      <c r="J2" s="84"/>
    </row>
    <row r="3" spans="1:10" s="88" customFormat="1" ht="33.75" customHeight="1">
      <c r="A3" s="86"/>
      <c r="B3" s="93"/>
      <c r="C3" s="231" t="s">
        <v>9</v>
      </c>
      <c r="D3" s="231"/>
      <c r="E3" s="231"/>
      <c r="F3" s="231"/>
      <c r="G3" s="231"/>
      <c r="H3" s="232"/>
      <c r="I3" s="87"/>
      <c r="J3" s="87"/>
    </row>
    <row r="4" spans="1:10" s="88" customFormat="1" ht="33.75" customHeight="1">
      <c r="A4" s="86"/>
      <c r="B4" s="93"/>
      <c r="C4" s="99" t="s">
        <v>10</v>
      </c>
      <c r="D4" s="100" t="s">
        <v>11</v>
      </c>
      <c r="E4" s="100" t="s">
        <v>12</v>
      </c>
      <c r="F4" s="100" t="s">
        <v>13</v>
      </c>
      <c r="G4" s="100" t="s">
        <v>14</v>
      </c>
      <c r="H4" s="100" t="s">
        <v>15</v>
      </c>
      <c r="I4" s="87"/>
      <c r="J4" s="87"/>
    </row>
    <row r="5" spans="1:10" s="91" customFormat="1" ht="33.75" customHeight="1">
      <c r="A5" s="89"/>
      <c r="B5" s="94" t="str">
        <f>+'Mapa Calor'!B4</f>
        <v>1. Gobierno y Cultura</v>
      </c>
      <c r="C5" s="124">
        <f>AVERAGE(D5:H5)</f>
        <v>3.5833333333333335</v>
      </c>
      <c r="D5" s="101">
        <f>+'Mapa Calor'!C5</f>
        <v>3</v>
      </c>
      <c r="E5" s="101">
        <f>+'Mapa Calor'!C6</f>
        <v>3</v>
      </c>
      <c r="F5" s="101">
        <f>+'Mapa Calor'!C7</f>
        <v>3.75</v>
      </c>
      <c r="G5" s="101">
        <f>+'Mapa Calor'!C8</f>
        <v>3.5</v>
      </c>
      <c r="H5" s="101">
        <f>+'Mapa Calor'!C9</f>
        <v>4.666666666666667</v>
      </c>
      <c r="I5" s="90"/>
      <c r="J5" s="90"/>
    </row>
    <row r="6" spans="1:10" s="91" customFormat="1" ht="33.75" customHeight="1">
      <c r="B6" s="95" t="str">
        <f>+'Mapa Calor'!B11</f>
        <v>2. Estrategia y Definición de Objetivos</v>
      </c>
      <c r="C6" s="124">
        <f>AVERAGE(D6:G6)</f>
        <v>3.6333333333333333</v>
      </c>
      <c r="D6" s="101">
        <f>+'Mapa Calor'!C12</f>
        <v>4.2</v>
      </c>
      <c r="E6" s="101">
        <f>'Mapa Calor'!C13</f>
        <v>3</v>
      </c>
      <c r="F6" s="101">
        <f>'Mapa Calor'!C14</f>
        <v>3.6666666666666665</v>
      </c>
      <c r="G6" s="101">
        <f>'Mapa Calor'!C15</f>
        <v>3.6666666666666665</v>
      </c>
      <c r="H6" s="102"/>
    </row>
    <row r="7" spans="1:10" s="91" customFormat="1" ht="33.75" customHeight="1">
      <c r="A7" s="92"/>
      <c r="B7" s="96" t="str">
        <f>+'Mapa Calor'!B17</f>
        <v>3. Desempeño</v>
      </c>
      <c r="C7" s="124">
        <f>AVERAGE(D7:H7)</f>
        <v>4.1000000000000005</v>
      </c>
      <c r="D7" s="101">
        <f>+'Mapa Calor'!C18</f>
        <v>4</v>
      </c>
      <c r="E7" s="101">
        <f>+'Mapa Calor'!C19</f>
        <v>4.5</v>
      </c>
      <c r="F7" s="101">
        <f>+'Mapa Calor'!C20</f>
        <v>4.666666666666667</v>
      </c>
      <c r="G7" s="101">
        <f>+'Mapa Calor'!C21</f>
        <v>4.666666666666667</v>
      </c>
      <c r="H7" s="101">
        <f>+'Mapa Calor'!C22</f>
        <v>2.6666666666666665</v>
      </c>
    </row>
    <row r="8" spans="1:10" s="91" customFormat="1" ht="33.75" customHeight="1">
      <c r="B8" s="97" t="str">
        <f>+'Mapa Calor'!B24</f>
        <v>4. Análisis y Monitorización</v>
      </c>
      <c r="C8" s="124">
        <f>AVERAGE(D8:F8)</f>
        <v>3.6666666666666665</v>
      </c>
      <c r="D8" s="101">
        <f>+'Mapa Calor'!C25</f>
        <v>4</v>
      </c>
      <c r="E8" s="101">
        <f>+'Mapa Calor'!C26</f>
        <v>2.5</v>
      </c>
      <c r="F8" s="101">
        <f>+'Mapa Calor'!C27</f>
        <v>4.5</v>
      </c>
      <c r="G8" s="102"/>
      <c r="H8" s="102"/>
    </row>
    <row r="9" spans="1:10" s="91" customFormat="1" ht="33.75" customHeight="1">
      <c r="B9" s="98" t="str">
        <f>+'Mapa Calor'!B29</f>
        <v>5. Información, comunicación y reporte</v>
      </c>
      <c r="C9" s="124">
        <f>AVERAGE(D9:F9)</f>
        <v>4.6944444444444438</v>
      </c>
      <c r="D9" s="101">
        <f>+'Mapa Calor'!C30</f>
        <v>4.333333333333333</v>
      </c>
      <c r="E9" s="101">
        <f>+'Mapa Calor'!C31</f>
        <v>5</v>
      </c>
      <c r="F9" s="101">
        <f>+'Mapa Calor'!C32</f>
        <v>4.75</v>
      </c>
      <c r="G9" s="102"/>
      <c r="H9" s="102"/>
    </row>
    <row r="11" spans="1:10" s="91" customFormat="1" ht="33.75" customHeight="1">
      <c r="B11" s="213" t="s">
        <v>16</v>
      </c>
      <c r="C11" s="235">
        <f>'Mapa Calor'!C2</f>
        <v>3.85</v>
      </c>
      <c r="D11" s="236"/>
      <c r="E11" s="236"/>
      <c r="F11" s="236"/>
      <c r="G11" s="236"/>
      <c r="H11" s="237"/>
    </row>
  </sheetData>
  <mergeCells count="3">
    <mergeCell ref="C3:H3"/>
    <mergeCell ref="B1:H1"/>
    <mergeCell ref="C11:H11"/>
  </mergeCells>
  <printOptions horizontalCentered="1"/>
  <pageMargins left="0.31496062992125984" right="0.31496062992125984" top="0.35433070866141736" bottom="0.35433070866141736" header="0.31496062992125984" footer="0.31496062992125984"/>
  <pageSetup paperSize="9"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L82"/>
  <sheetViews>
    <sheetView showGridLines="0" zoomScale="80" zoomScaleNormal="80" workbookViewId="0">
      <selection activeCell="C15" sqref="C15"/>
    </sheetView>
  </sheetViews>
  <sheetFormatPr defaultColWidth="11.42578125" defaultRowHeight="12"/>
  <cols>
    <col min="1" max="1" width="2" style="8" customWidth="1"/>
    <col min="2" max="2" width="56.42578125" style="8" customWidth="1"/>
    <col min="3" max="3" width="9.85546875" style="123" customWidth="1"/>
    <col min="4" max="4" width="14.42578125" style="8" bestFit="1" customWidth="1"/>
    <col min="5" max="5" width="7.42578125" style="72" customWidth="1"/>
    <col min="6" max="9" width="37.7109375" style="10" customWidth="1"/>
    <col min="10" max="10" width="2.28515625" style="8" customWidth="1"/>
    <col min="11" max="16384" width="11.42578125" style="8"/>
  </cols>
  <sheetData>
    <row r="1" spans="1:12">
      <c r="A1" s="13"/>
      <c r="B1" s="14"/>
      <c r="C1" s="119"/>
      <c r="D1" s="15"/>
      <c r="E1" s="67"/>
      <c r="F1" s="16"/>
      <c r="G1" s="17"/>
      <c r="H1" s="17"/>
      <c r="I1" s="17"/>
      <c r="J1" s="18"/>
      <c r="K1" s="3"/>
    </row>
    <row r="2" spans="1:12" ht="30" customHeight="1">
      <c r="A2" s="1"/>
      <c r="B2" s="176" t="s">
        <v>17</v>
      </c>
      <c r="C2" s="103">
        <f>C4*E4+C11*E11+C17*E17+C24*E24+C29*E29</f>
        <v>3.85</v>
      </c>
      <c r="D2" s="64" t="str">
        <f>IF(C2=0,"PENDIENTE",IF(AND(C2&gt;1,C2&lt;=2),"Inicial",IF(AND(C2&gt;2,C2&lt;=3),"Repetible",IF(AND(C2&gt;3,C2&lt;=4),"Definido",IF(AND(C2&gt;4,C2&lt;5),"Administrado",IF(C2=5,"Optimizado","No Funciona"))))))</f>
        <v>Definido</v>
      </c>
      <c r="E2" s="68"/>
      <c r="F2" s="5" t="s">
        <v>18</v>
      </c>
      <c r="G2" s="6" t="s">
        <v>19</v>
      </c>
      <c r="H2" s="7" t="s">
        <v>20</v>
      </c>
      <c r="I2" s="7" t="s">
        <v>21</v>
      </c>
      <c r="J2" s="2"/>
      <c r="K2" s="3"/>
    </row>
    <row r="3" spans="1:12">
      <c r="A3" s="1"/>
      <c r="B3" s="19"/>
      <c r="C3" s="120"/>
      <c r="D3" s="173"/>
      <c r="E3" s="69"/>
      <c r="F3" s="174"/>
      <c r="G3" s="20"/>
      <c r="H3" s="20"/>
      <c r="I3" s="20"/>
      <c r="J3" s="2"/>
      <c r="K3" s="3"/>
    </row>
    <row r="4" spans="1:12" s="29" customFormat="1" ht="17.25" customHeight="1">
      <c r="A4" s="26"/>
      <c r="B4" s="65" t="str">
        <f>'1. Gobierno y Cultura'!B3</f>
        <v>1. Gobierno y Cultura</v>
      </c>
      <c r="C4" s="104">
        <f>AVERAGE(C5:C9)</f>
        <v>3.5833333333333335</v>
      </c>
      <c r="D4" s="66" t="str">
        <f>IF(C4=0,"PENDIENTE",IF(AND(C4&gt;1,C4&lt;=2),"Inicial",IF(AND(C4&gt;2,C4&lt;=3),"Repetible",IF(AND(C4&gt;3,C4&lt;=4),"Definido",IF(AND(C4&gt;4,C4&lt;5),"Administrado",IF(C4=5,"Optimizado","No Funciona"))))))</f>
        <v>Definido</v>
      </c>
      <c r="E4" s="83">
        <v>0.35</v>
      </c>
      <c r="F4" s="174"/>
      <c r="G4" s="20"/>
      <c r="H4" s="20"/>
      <c r="I4" s="20"/>
      <c r="J4" s="27"/>
      <c r="K4" s="28"/>
      <c r="L4" s="139"/>
    </row>
    <row r="5" spans="1:12" ht="24.75" customHeight="1">
      <c r="A5" s="1"/>
      <c r="B5" s="55" t="str">
        <f>'1. Gobierno y Cultura'!C3</f>
        <v>1.   Supervisión de Riesgos a través del Comité Institucional de Coordinación de Control Interno</v>
      </c>
      <c r="C5" s="105">
        <f>AVERAGE('1. Gobierno y Cultura'!F3:F6)</f>
        <v>3</v>
      </c>
      <c r="D5" s="56" t="str">
        <f>IF(C5=0,"PENDIENTE",IF(AND(C5&gt;=1,C5&lt;=2),"Inicial",IF(AND(C5&gt;2,C5&lt;=3),"Repetible",IF(AND(C5&gt;3,C5&lt;=4),"Definido",IF(AND(C5&gt;4,C5&lt;5),"Administrado",IF(C5=5,"Optimizado","No Funciona"))))))</f>
        <v>Repetible</v>
      </c>
      <c r="E5" s="69"/>
      <c r="F5" s="175" t="str">
        <f>IF(D5="PENDIENTE",B5,IF(D5="Inicial",B5,""))</f>
        <v/>
      </c>
      <c r="G5" s="21" t="str">
        <f>IF(D5="Repetible",B5,"")</f>
        <v>1.   Supervisión de Riesgos a través del Comité Institucional de Coordinación de Control Interno</v>
      </c>
      <c r="H5" s="21" t="str">
        <f>IF(D5="Definido",B5,IF(D5="Administrado",B5,""))</f>
        <v/>
      </c>
      <c r="I5" s="167" t="str">
        <f>IF(D5="Optimizado",B5,"")</f>
        <v/>
      </c>
      <c r="J5" s="2"/>
      <c r="K5" s="3"/>
      <c r="L5" s="136"/>
    </row>
    <row r="6" spans="1:12" ht="24.75" customHeight="1">
      <c r="A6" s="1"/>
      <c r="B6" s="55" t="str">
        <f>'1. Gobierno y Cultura'!C7</f>
        <v>2.   Establece Estructuras Operativas</v>
      </c>
      <c r="C6" s="105">
        <f>AVERAGE('1. Gobierno y Cultura'!F7:F11)</f>
        <v>3</v>
      </c>
      <c r="D6" s="56" t="str">
        <f t="shared" ref="D6:D32" si="0">IF(C6=0,"PENDIENTE",IF(AND(C6&gt;=1,C6&lt;=2),"Inicial",IF(AND(C6&gt;2,C6&lt;=3),"Repetible",IF(AND(C6&gt;3,C6&lt;=4),"Definido",IF(AND(C6&gt;4,C6&lt;5),"Administrado",IF(C6=5,"Optimizado","No Funciona"))))))</f>
        <v>Repetible</v>
      </c>
      <c r="E6" s="69"/>
      <c r="F6" s="21" t="str">
        <f t="shared" ref="F6:F9" si="1">IF(D6="PENDIENTE",B6,IF(D6="Inicial",B6,""))</f>
        <v/>
      </c>
      <c r="G6" s="21" t="str">
        <f t="shared" ref="G6:G9" si="2">IF(D6="Repetible",B6,"")</f>
        <v>2.   Establece Estructuras Operativas</v>
      </c>
      <c r="H6" s="21" t="str">
        <f t="shared" ref="H6:H9" si="3">IF(D6="Definido",B6,IF(D6="Administrado",B6,""))</f>
        <v/>
      </c>
      <c r="I6" s="167" t="str">
        <f t="shared" ref="I6:I9" si="4">IF(D6="Optimizado",B6,"")</f>
        <v/>
      </c>
      <c r="J6" s="2"/>
      <c r="K6" s="3"/>
    </row>
    <row r="7" spans="1:12" ht="24.75" customHeight="1">
      <c r="A7" s="1"/>
      <c r="B7" s="55" t="str">
        <f>'1. Gobierno y Cultura'!C12</f>
        <v>3.   Define la Cultura Deseada</v>
      </c>
      <c r="C7" s="105">
        <f>AVERAGE('1. Gobierno y Cultura'!F12:F15)</f>
        <v>3.75</v>
      </c>
      <c r="D7" s="56" t="str">
        <f t="shared" si="0"/>
        <v>Definido</v>
      </c>
      <c r="E7" s="69"/>
      <c r="F7" s="21" t="str">
        <f t="shared" si="1"/>
        <v/>
      </c>
      <c r="G7" s="21" t="str">
        <f t="shared" si="2"/>
        <v/>
      </c>
      <c r="H7" s="21" t="str">
        <f t="shared" si="3"/>
        <v>3.   Define la Cultura Deseada</v>
      </c>
      <c r="I7" s="167" t="str">
        <f t="shared" si="4"/>
        <v/>
      </c>
      <c r="J7" s="2"/>
      <c r="K7" s="3"/>
    </row>
    <row r="8" spans="1:12" ht="24.75" customHeight="1">
      <c r="A8" s="1"/>
      <c r="B8" s="55" t="str">
        <f>'1. Gobierno y Cultura'!C16</f>
        <v>4.   Demuestra Compromiso con los Valores del Servicio Público</v>
      </c>
      <c r="C8" s="105">
        <f>AVERAGE('1. Gobierno y Cultura'!F16:F21)</f>
        <v>3.5</v>
      </c>
      <c r="D8" s="56" t="str">
        <f t="shared" si="0"/>
        <v>Definido</v>
      </c>
      <c r="E8" s="69"/>
      <c r="F8" s="21" t="str">
        <f t="shared" si="1"/>
        <v/>
      </c>
      <c r="G8" s="21" t="str">
        <f t="shared" si="2"/>
        <v/>
      </c>
      <c r="H8" s="21" t="str">
        <f t="shared" si="3"/>
        <v>4.   Demuestra Compromiso con los Valores del Servicio Público</v>
      </c>
      <c r="I8" s="167" t="str">
        <f t="shared" si="4"/>
        <v/>
      </c>
      <c r="J8" s="2"/>
      <c r="K8" s="3"/>
    </row>
    <row r="9" spans="1:12" ht="24.75" customHeight="1">
      <c r="A9" s="1"/>
      <c r="B9" s="78" t="str">
        <f>'1. Gobierno y Cultura'!C22</f>
        <v>5.   Atrae, Desarrolla, y Retiene a Profesionales Capacitados</v>
      </c>
      <c r="C9" s="106">
        <f>AVERAGE('1. Gobierno y Cultura'!F22:F24)</f>
        <v>4.666666666666667</v>
      </c>
      <c r="D9" s="56" t="str">
        <f t="shared" si="0"/>
        <v>Administrado</v>
      </c>
      <c r="E9" s="69"/>
      <c r="F9" s="21" t="str">
        <f t="shared" si="1"/>
        <v/>
      </c>
      <c r="G9" s="21" t="str">
        <f t="shared" si="2"/>
        <v/>
      </c>
      <c r="H9" s="21" t="str">
        <f t="shared" si="3"/>
        <v>5.   Atrae, Desarrolla, y Retiene a Profesionales Capacitados</v>
      </c>
      <c r="I9" s="167" t="str">
        <f t="shared" si="4"/>
        <v/>
      </c>
      <c r="J9" s="2"/>
      <c r="K9" s="3"/>
    </row>
    <row r="10" spans="1:12">
      <c r="A10" s="1"/>
      <c r="B10" s="19"/>
      <c r="C10" s="120"/>
      <c r="D10" s="120"/>
      <c r="E10" s="69"/>
      <c r="F10" s="20"/>
      <c r="G10" s="20"/>
      <c r="H10" s="20"/>
      <c r="I10" s="20"/>
      <c r="J10" s="2"/>
      <c r="K10" s="3"/>
    </row>
    <row r="11" spans="1:12" s="29" customFormat="1" ht="17.25" customHeight="1">
      <c r="A11" s="26"/>
      <c r="B11" s="57" t="str">
        <f>'2. Estrategia y Objetivos'!B3</f>
        <v>2. Estrategia y Definición de Objetivos</v>
      </c>
      <c r="C11" s="107">
        <f>AVERAGE(C12:C15)</f>
        <v>3.6333333333333333</v>
      </c>
      <c r="D11" s="107" t="str">
        <f t="shared" si="0"/>
        <v>Definido</v>
      </c>
      <c r="E11" s="74">
        <v>0.2</v>
      </c>
      <c r="F11" s="20"/>
      <c r="G11" s="20"/>
      <c r="H11" s="20"/>
      <c r="I11" s="20"/>
      <c r="J11" s="27"/>
      <c r="K11" s="28"/>
      <c r="L11" s="139"/>
    </row>
    <row r="12" spans="1:12" ht="24.75" customHeight="1">
      <c r="A12" s="1"/>
      <c r="B12" s="58" t="str">
        <f>'2. Estrategia y Objetivos'!C3</f>
        <v>6. Analiza el Contexto Sectorial/Territorial e Institucional</v>
      </c>
      <c r="C12" s="108">
        <f>AVERAGE('2. Estrategia y Objetivos'!F3:F7)</f>
        <v>4.2</v>
      </c>
      <c r="D12" s="108" t="str">
        <f>IF(C12=0,"PENDIENTE",IF(AND(C12&gt;=1,C12&lt;=2),"Inicial",IF(AND(C12&gt;2,C12&lt;=3),"Repetible",IF(AND(C12&gt;3,C12&lt;=4),"Definido",IF(AND(C12&gt;4,C12&lt;5),"Administrado",IF(C12=5,"Optimizado","No Funciona"))))))</f>
        <v>Administrado</v>
      </c>
      <c r="E12" s="69"/>
      <c r="F12" s="21" t="str">
        <f>IF(D12="PENDIENTE",B12,IF(D12="Inicial",B12,""))</f>
        <v/>
      </c>
      <c r="G12" s="21" t="str">
        <f>IF(D12="Repetible",B12,"")</f>
        <v/>
      </c>
      <c r="H12" s="21" t="str">
        <f>IF(D12="Definido",B12,IF(D12="Administrado",B12,""))</f>
        <v>6. Analiza el Contexto Sectorial/Territorial e Institucional</v>
      </c>
      <c r="I12" s="167" t="str">
        <f>IF(D12="Optimizado",B12,"")</f>
        <v/>
      </c>
      <c r="J12" s="2"/>
      <c r="K12" s="3"/>
    </row>
    <row r="13" spans="1:12" ht="24.75" customHeight="1">
      <c r="A13" s="1"/>
      <c r="B13" s="58" t="s">
        <v>22</v>
      </c>
      <c r="C13" s="108">
        <f>AVERAGE('2. Estrategia y Objetivos'!F8:F13)</f>
        <v>3</v>
      </c>
      <c r="D13" s="108" t="str">
        <f>IF(C13=0,"PENDIENTE",IF(AND(C13&gt;=1,C13&lt;=2),"Inicial",IF(AND(C13&gt;2,C13&lt;=3),"Repetible",IF(AND(C13&gt;3,C13&lt;=4),"Definido",IF(AND(C13&gt;4,C13&lt;5),"Administrado",IF(C13=5,"Optimizado","No Funciona"))))))</f>
        <v>Repetible</v>
      </c>
      <c r="E13" s="69"/>
      <c r="F13" s="21" t="str">
        <f>IF(D13="PENDIENTE",B13,IF(D13="Inicial",B13,""))</f>
        <v/>
      </c>
      <c r="G13" s="21" t="str">
        <f>IF(D13="Repetible",B13,"")</f>
        <v>7. Define el Apetito al Riesgo</v>
      </c>
      <c r="H13" s="21" t="str">
        <f>IF(D13="Definido",B13,IF(D13="Administrado",B13,""))</f>
        <v/>
      </c>
      <c r="I13" s="167" t="str">
        <f>IF(D13="Optimizado",B13,"")</f>
        <v/>
      </c>
      <c r="J13" s="2"/>
      <c r="K13" s="3"/>
    </row>
    <row r="14" spans="1:12" ht="24.75" customHeight="1">
      <c r="A14" s="1"/>
      <c r="B14" s="58" t="str">
        <f>'2. Estrategia y Objetivos'!C14</f>
        <v xml:space="preserve">8. Evalúa Estrategias Alternativas </v>
      </c>
      <c r="C14" s="108">
        <f>AVERAGE('2. Estrategia y Objetivos'!F14:F16)</f>
        <v>3.6666666666666665</v>
      </c>
      <c r="D14" s="108" t="str">
        <f t="shared" si="0"/>
        <v>Definido</v>
      </c>
      <c r="E14" s="69"/>
      <c r="F14" s="21" t="str">
        <f t="shared" ref="F14:F15" si="5">IF(D14="PENDIENTE",B14,IF(D14="Inicial",B14,""))</f>
        <v/>
      </c>
      <c r="G14" s="21" t="str">
        <f t="shared" ref="G14:G15" si="6">IF(D14="Repetible",B14,"")</f>
        <v/>
      </c>
      <c r="H14" s="21" t="str">
        <f t="shared" ref="H14:H15" si="7">IF(D14="Definido",B14,IF(D14="Administrado",B14,""))</f>
        <v xml:space="preserve">8. Evalúa Estrategias Alternativas </v>
      </c>
      <c r="I14" s="167" t="str">
        <f t="shared" ref="I14:I15" si="8">IF(D14="Optimizado",B14,"")</f>
        <v/>
      </c>
      <c r="J14" s="2"/>
      <c r="K14" s="3"/>
    </row>
    <row r="15" spans="1:12" ht="24.75" customHeight="1">
      <c r="A15" s="1"/>
      <c r="B15" s="79" t="str">
        <f>'2. Estrategia y Objetivos'!C17</f>
        <v>9. Formula Objetivos Estrategicos y Operacionales</v>
      </c>
      <c r="C15" s="109">
        <f>AVERAGE('2. Estrategia y Objetivos'!F17:F19)</f>
        <v>3.6666666666666665</v>
      </c>
      <c r="D15" s="108" t="str">
        <f t="shared" si="0"/>
        <v>Definido</v>
      </c>
      <c r="E15" s="69"/>
      <c r="F15" s="21" t="str">
        <f t="shared" si="5"/>
        <v/>
      </c>
      <c r="G15" s="21" t="str">
        <f t="shared" si="6"/>
        <v/>
      </c>
      <c r="H15" s="21" t="str">
        <f t="shared" si="7"/>
        <v>9. Formula Objetivos Estrategicos y Operacionales</v>
      </c>
      <c r="I15" s="167" t="str">
        <f t="shared" si="8"/>
        <v/>
      </c>
      <c r="J15" s="2"/>
      <c r="K15" s="3"/>
    </row>
    <row r="16" spans="1:12">
      <c r="A16" s="1"/>
      <c r="B16" s="19"/>
      <c r="C16" s="120"/>
      <c r="D16" s="120"/>
      <c r="E16" s="69"/>
      <c r="F16" s="20"/>
      <c r="G16" s="20"/>
      <c r="H16" s="20"/>
      <c r="I16" s="20"/>
      <c r="J16" s="2"/>
      <c r="K16" s="3"/>
    </row>
    <row r="17" spans="1:12" s="29" customFormat="1" ht="17.25" customHeight="1">
      <c r="A17" s="26"/>
      <c r="B17" s="59" t="str">
        <f>'3. Desempeño'!B3</f>
        <v>3. Desempeño</v>
      </c>
      <c r="C17" s="110">
        <f>AVERAGE(C18:C22)</f>
        <v>4.1000000000000005</v>
      </c>
      <c r="D17" s="110" t="str">
        <f t="shared" si="0"/>
        <v>Administrado</v>
      </c>
      <c r="E17" s="75">
        <v>0.15</v>
      </c>
      <c r="F17" s="20"/>
      <c r="G17" s="20"/>
      <c r="H17" s="20"/>
      <c r="I17" s="20"/>
      <c r="J17" s="27"/>
      <c r="K17" s="28"/>
      <c r="L17" s="139"/>
    </row>
    <row r="18" spans="1:12" ht="24.75" customHeight="1">
      <c r="A18" s="1"/>
      <c r="B18" s="54" t="str">
        <f>'3. Desempeño'!C3</f>
        <v>9. Identifica y describe el Riesgo</v>
      </c>
      <c r="C18" s="111">
        <f>AVERAGE('3. Desempeño'!F3:F8)</f>
        <v>4</v>
      </c>
      <c r="D18" s="111" t="str">
        <f t="shared" si="0"/>
        <v>Definido</v>
      </c>
      <c r="E18" s="69"/>
      <c r="F18" s="21" t="str">
        <f>IF(D18="PENDIENTE",B18,IF(D18="Inicial",B18,""))</f>
        <v/>
      </c>
      <c r="G18" s="21" t="str">
        <f>IF(D18="Repetible",B18,"")</f>
        <v/>
      </c>
      <c r="H18" s="21" t="str">
        <f>IF(D18="Definido",B18,IF(D18="Administrado",B18,""))</f>
        <v>9. Identifica y describe el Riesgo</v>
      </c>
      <c r="I18" s="167" t="str">
        <f>IF(D18="Optimizado",B18,"")</f>
        <v/>
      </c>
      <c r="J18" s="2"/>
      <c r="K18" s="3"/>
    </row>
    <row r="19" spans="1:12" ht="24.75" customHeight="1">
      <c r="A19" s="1"/>
      <c r="B19" s="54" t="str">
        <f>'3. Desempeño'!C9</f>
        <v>10. Evalúa el Riesgo Inherente</v>
      </c>
      <c r="C19" s="111">
        <f>AVERAGE('3. Desempeño'!F9:F12)</f>
        <v>4.5</v>
      </c>
      <c r="D19" s="111" t="str">
        <f t="shared" si="0"/>
        <v>Administrado</v>
      </c>
      <c r="E19" s="69"/>
      <c r="F19" s="21" t="str">
        <f t="shared" ref="F19:F22" si="9">IF(D19="PENDIENTE",B19,IF(D19="Inicial",B19,""))</f>
        <v/>
      </c>
      <c r="G19" s="21" t="str">
        <f t="shared" ref="G19:G22" si="10">IF(D19="Repetible",B19,"")</f>
        <v/>
      </c>
      <c r="H19" s="21" t="str">
        <f t="shared" ref="H19:H22" si="11">IF(D19="Definido",B19,IF(D19="Administrado",B19,""))</f>
        <v>10. Evalúa el Riesgo Inherente</v>
      </c>
      <c r="I19" s="167" t="str">
        <f t="shared" ref="I19:I22" si="12">IF(D19="Optimizado",B19,"")</f>
        <v/>
      </c>
      <c r="J19" s="2"/>
      <c r="K19" s="3"/>
    </row>
    <row r="20" spans="1:12" ht="24.75" customHeight="1">
      <c r="A20" s="1"/>
      <c r="B20" s="54" t="str">
        <f>'3. Desempeño'!C13</f>
        <v>11. Diseña Controles efectivos</v>
      </c>
      <c r="C20" s="111">
        <f>AVERAGE('3. Desempeño'!F20:F22)</f>
        <v>4.666666666666667</v>
      </c>
      <c r="D20" s="111" t="str">
        <f t="shared" si="0"/>
        <v>Administrado</v>
      </c>
      <c r="E20" s="69"/>
      <c r="F20" s="21" t="str">
        <f t="shared" si="9"/>
        <v/>
      </c>
      <c r="G20" s="21" t="str">
        <f t="shared" si="10"/>
        <v/>
      </c>
      <c r="H20" s="21" t="str">
        <f t="shared" si="11"/>
        <v>11. Diseña Controles efectivos</v>
      </c>
      <c r="I20" s="167" t="str">
        <f t="shared" si="12"/>
        <v/>
      </c>
      <c r="J20" s="2"/>
      <c r="K20" s="3"/>
    </row>
    <row r="21" spans="1:12" ht="24.75" customHeight="1">
      <c r="A21" s="1"/>
      <c r="B21" s="54" t="str">
        <f>'3. Desempeño'!C20</f>
        <v xml:space="preserve">12. Prioriza Riesgos </v>
      </c>
      <c r="C21" s="111">
        <f>AVERAGE('3. Desempeño'!F20:F22)</f>
        <v>4.666666666666667</v>
      </c>
      <c r="D21" s="111" t="str">
        <f t="shared" si="0"/>
        <v>Administrado</v>
      </c>
      <c r="E21" s="69"/>
      <c r="F21" s="21" t="str">
        <f t="shared" si="9"/>
        <v/>
      </c>
      <c r="G21" s="21" t="str">
        <f t="shared" si="10"/>
        <v/>
      </c>
      <c r="H21" s="21" t="str">
        <f t="shared" si="11"/>
        <v xml:space="preserve">12. Prioriza Riesgos </v>
      </c>
      <c r="I21" s="167" t="str">
        <f t="shared" si="12"/>
        <v/>
      </c>
      <c r="J21" s="2"/>
      <c r="K21" s="3"/>
    </row>
    <row r="22" spans="1:12" ht="24.75" customHeight="1">
      <c r="A22" s="1"/>
      <c r="B22" s="80" t="str">
        <f>'3. Desempeño'!C23</f>
        <v>13. Desarrolla una visión integral</v>
      </c>
      <c r="C22" s="112">
        <f>AVERAGE('3. Desempeño'!F23:F25)</f>
        <v>2.6666666666666665</v>
      </c>
      <c r="D22" s="111" t="str">
        <f t="shared" si="0"/>
        <v>Repetible</v>
      </c>
      <c r="E22" s="69"/>
      <c r="F22" s="21" t="str">
        <f t="shared" si="9"/>
        <v/>
      </c>
      <c r="G22" s="21" t="str">
        <f t="shared" si="10"/>
        <v>13. Desarrolla una visión integral</v>
      </c>
      <c r="H22" s="21" t="str">
        <f t="shared" si="11"/>
        <v/>
      </c>
      <c r="I22" s="167" t="str">
        <f t="shared" si="12"/>
        <v/>
      </c>
      <c r="J22" s="2"/>
      <c r="K22" s="3"/>
    </row>
    <row r="23" spans="1:12">
      <c r="A23" s="1"/>
      <c r="B23" s="19"/>
      <c r="C23" s="120"/>
      <c r="D23" s="120"/>
      <c r="E23" s="69"/>
      <c r="F23" s="20"/>
      <c r="G23" s="20"/>
      <c r="H23" s="20"/>
      <c r="I23" s="20"/>
      <c r="J23" s="2"/>
      <c r="K23" s="3"/>
    </row>
    <row r="24" spans="1:12" s="29" customFormat="1" ht="17.25" customHeight="1">
      <c r="A24" s="26"/>
      <c r="B24" s="60" t="str">
        <f>'4. Analisis y Monitorización'!B3</f>
        <v>4. Análisis y Monitorización</v>
      </c>
      <c r="C24" s="113">
        <f>AVERAGE(C25:C27)</f>
        <v>3.6666666666666665</v>
      </c>
      <c r="D24" s="113" t="str">
        <f t="shared" si="0"/>
        <v>Definido</v>
      </c>
      <c r="E24" s="76">
        <v>0.15</v>
      </c>
      <c r="F24" s="20"/>
      <c r="G24" s="20"/>
      <c r="H24" s="20"/>
      <c r="I24" s="20"/>
      <c r="J24" s="27"/>
      <c r="K24" s="28"/>
      <c r="L24" s="139"/>
    </row>
    <row r="25" spans="1:12" ht="24.75" customHeight="1">
      <c r="A25" s="1"/>
      <c r="B25" s="61" t="str">
        <f>'4. Analisis y Monitorización'!C3</f>
        <v>14. Evalúa los Cambios Significativos</v>
      </c>
      <c r="C25" s="114">
        <f>AVERAGE('4. Analisis y Monitorización'!F3:F5)</f>
        <v>4</v>
      </c>
      <c r="D25" s="114" t="str">
        <f t="shared" si="0"/>
        <v>Definido</v>
      </c>
      <c r="E25" s="69"/>
      <c r="F25" s="21" t="str">
        <f>IF(D25="PENDIENTE",B25,IF(D25="Inicial",B25,""))</f>
        <v/>
      </c>
      <c r="G25" s="21" t="str">
        <f>IF(D25="Repetible",B25,"")</f>
        <v/>
      </c>
      <c r="H25" s="21" t="str">
        <f>IF(D25="Definido",B25,IF(D25="Administrado",B25,""))</f>
        <v>14. Evalúa los Cambios Significativos</v>
      </c>
      <c r="I25" s="167" t="str">
        <f>IF(D25="Optimizado",B25,"")</f>
        <v/>
      </c>
      <c r="J25" s="2"/>
      <c r="K25" s="3"/>
    </row>
    <row r="26" spans="1:12" ht="24.75" customHeight="1">
      <c r="A26" s="1"/>
      <c r="B26" s="61" t="str">
        <f>'4. Analisis y Monitorización'!C6</f>
        <v xml:space="preserve">15. Revisa el Riesgo y el Desempeño </v>
      </c>
      <c r="C26" s="114">
        <f>AVERAGE('4. Analisis y Monitorización'!F6:F7)</f>
        <v>2.5</v>
      </c>
      <c r="D26" s="114" t="str">
        <f t="shared" si="0"/>
        <v>Repetible</v>
      </c>
      <c r="E26" s="69"/>
      <c r="F26" s="21" t="str">
        <f t="shared" ref="F26:F27" si="13">IF(D26="PENDIENTE",B26,IF(D26="Inicial",B26,""))</f>
        <v/>
      </c>
      <c r="G26" s="21" t="str">
        <f t="shared" ref="G26:G27" si="14">IF(D26="Repetible",B26,"")</f>
        <v xml:space="preserve">15. Revisa el Riesgo y el Desempeño </v>
      </c>
      <c r="H26" s="21" t="str">
        <f t="shared" ref="H26:H27" si="15">IF(D26="Definido",B26,IF(D26="Administrado",B26,""))</f>
        <v/>
      </c>
      <c r="I26" s="167" t="str">
        <f t="shared" ref="I26:I27" si="16">IF(D26="Optimizado",B26,"")</f>
        <v/>
      </c>
      <c r="J26" s="2"/>
      <c r="K26" s="3"/>
    </row>
    <row r="27" spans="1:12" ht="24.75" customHeight="1">
      <c r="A27" s="1"/>
      <c r="B27" s="81" t="str">
        <f>'4. Analisis y Monitorización'!C8</f>
        <v>16. Persigue la Mejora de la Gestión del Riesgo</v>
      </c>
      <c r="C27" s="115">
        <f>AVERAGE('4. Analisis y Monitorización'!F8:F9)</f>
        <v>4.5</v>
      </c>
      <c r="D27" s="114" t="str">
        <f t="shared" si="0"/>
        <v>Administrado</v>
      </c>
      <c r="E27" s="69"/>
      <c r="F27" s="21" t="str">
        <f t="shared" si="13"/>
        <v/>
      </c>
      <c r="G27" s="21" t="str">
        <f t="shared" si="14"/>
        <v/>
      </c>
      <c r="H27" s="21" t="str">
        <f t="shared" si="15"/>
        <v>16. Persigue la Mejora de la Gestión del Riesgo</v>
      </c>
      <c r="I27" s="167" t="str">
        <f t="shared" si="16"/>
        <v/>
      </c>
      <c r="J27" s="2"/>
      <c r="K27" s="3"/>
    </row>
    <row r="28" spans="1:12">
      <c r="A28" s="1"/>
      <c r="B28" s="19"/>
      <c r="C28" s="120"/>
      <c r="D28" s="120"/>
      <c r="E28" s="69"/>
      <c r="F28" s="20"/>
      <c r="G28" s="20"/>
      <c r="H28" s="20"/>
      <c r="I28" s="20"/>
      <c r="J28" s="2"/>
      <c r="K28" s="3"/>
    </row>
    <row r="29" spans="1:12" s="29" customFormat="1" ht="17.25" customHeight="1">
      <c r="A29" s="26"/>
      <c r="B29" s="62" t="str">
        <f>'5. Info, Comunicacion y Rpting'!B3</f>
        <v>5. Información, comunicación y reporte</v>
      </c>
      <c r="C29" s="116">
        <f>AVERAGE(C30:C32)</f>
        <v>4.6944444444444438</v>
      </c>
      <c r="D29" s="116" t="str">
        <f t="shared" si="0"/>
        <v>Administrado</v>
      </c>
      <c r="E29" s="77">
        <v>0.15</v>
      </c>
      <c r="F29" s="20"/>
      <c r="G29" s="20"/>
      <c r="H29" s="20"/>
      <c r="I29" s="20"/>
      <c r="J29" s="27"/>
      <c r="K29" s="28"/>
      <c r="L29" s="139"/>
    </row>
    <row r="30" spans="1:12" ht="24.75" customHeight="1">
      <c r="A30" s="1"/>
      <c r="B30" s="63" t="str">
        <f>'5. Info, Comunicacion y Rpting'!C3</f>
        <v>17. Aprovecha la Información y la Tecnología</v>
      </c>
      <c r="C30" s="117">
        <f>AVERAGE('5. Info, Comunicacion y Rpting'!F3:F5)</f>
        <v>4.333333333333333</v>
      </c>
      <c r="D30" s="117" t="str">
        <f t="shared" si="0"/>
        <v>Administrado</v>
      </c>
      <c r="E30" s="69"/>
      <c r="F30" s="178"/>
      <c r="G30" s="178"/>
      <c r="H30" s="177" t="str">
        <f>IF(D30="Definido",B30,IF(D30="Administrado",B30,""))</f>
        <v>17. Aprovecha la Información y la Tecnología</v>
      </c>
      <c r="I30" s="167" t="str">
        <f>IF(D30="Optimizado",B30,"")</f>
        <v/>
      </c>
      <c r="J30" s="2"/>
      <c r="K30" s="3"/>
    </row>
    <row r="31" spans="1:12" ht="24.75" customHeight="1">
      <c r="A31" s="1"/>
      <c r="B31" s="63" t="str">
        <f>'5. Info, Comunicacion y Rpting'!C6</f>
        <v>18. Comunica Información sobre Riesgos</v>
      </c>
      <c r="C31" s="117">
        <f>AVERAGE('5. Info, Comunicacion y Rpting'!F6:F6)</f>
        <v>5</v>
      </c>
      <c r="D31" s="117" t="str">
        <f t="shared" si="0"/>
        <v>Optimizado</v>
      </c>
      <c r="E31" s="69"/>
      <c r="F31" s="178"/>
      <c r="G31" s="178"/>
      <c r="H31" s="177" t="str">
        <f t="shared" ref="H31:H32" si="17">IF(D31="Definido",B31,IF(D31="Administrado",B31,""))</f>
        <v/>
      </c>
      <c r="I31" s="167" t="str">
        <f t="shared" ref="I31:I32" si="18">IF(D31="Optimizado",B31,"")</f>
        <v>18. Comunica Información sobre Riesgos</v>
      </c>
      <c r="J31" s="2"/>
      <c r="K31" s="3"/>
    </row>
    <row r="32" spans="1:12" ht="24.75" customHeight="1">
      <c r="A32" s="1"/>
      <c r="B32" s="82" t="str">
        <f>'5. Info, Comunicacion y Rpting'!C7</f>
        <v>19. Informa sobre el Riesgo, la Cultura y el Desempeño</v>
      </c>
      <c r="C32" s="118">
        <f>AVERAGE('5. Info, Comunicacion y Rpting'!F7:F10)</f>
        <v>4.75</v>
      </c>
      <c r="D32" s="118" t="str">
        <f t="shared" si="0"/>
        <v>Administrado</v>
      </c>
      <c r="E32" s="69"/>
      <c r="F32" s="178"/>
      <c r="G32" s="178"/>
      <c r="H32" s="177" t="str">
        <f t="shared" si="17"/>
        <v>19. Informa sobre el Riesgo, la Cultura y el Desempeño</v>
      </c>
      <c r="I32" s="167" t="str">
        <f t="shared" si="18"/>
        <v/>
      </c>
      <c r="J32" s="2"/>
      <c r="K32" s="3"/>
    </row>
    <row r="33" spans="1:11">
      <c r="A33" s="22"/>
      <c r="B33" s="23"/>
      <c r="C33" s="121"/>
      <c r="D33" s="23"/>
      <c r="E33" s="70"/>
      <c r="F33" s="24"/>
      <c r="G33" s="24"/>
      <c r="H33" s="24"/>
      <c r="I33" s="24"/>
      <c r="J33" s="25"/>
      <c r="K33" s="3"/>
    </row>
    <row r="34" spans="1:11">
      <c r="A34" s="3"/>
      <c r="B34" s="3"/>
      <c r="C34" s="122"/>
      <c r="D34" s="3"/>
      <c r="E34" s="71"/>
      <c r="F34" s="9"/>
      <c r="G34" s="9"/>
      <c r="H34" s="9"/>
      <c r="I34" s="9"/>
      <c r="J34" s="3"/>
      <c r="K34" s="3"/>
    </row>
    <row r="36" spans="1:11">
      <c r="A36" s="3"/>
      <c r="B36" s="3"/>
      <c r="C36" s="122"/>
      <c r="D36" s="3"/>
      <c r="E36" s="71"/>
      <c r="F36" s="9"/>
      <c r="G36" s="9"/>
      <c r="H36" s="9"/>
      <c r="I36" s="9"/>
      <c r="J36" s="3"/>
      <c r="K36" s="3"/>
    </row>
    <row r="37" spans="1:11">
      <c r="A37" s="3"/>
      <c r="B37" s="3"/>
      <c r="C37" s="122"/>
      <c r="D37" s="3"/>
      <c r="E37" s="71"/>
      <c r="F37" s="9"/>
      <c r="G37" s="9"/>
      <c r="H37" s="9"/>
      <c r="I37" s="9"/>
      <c r="J37" s="3"/>
      <c r="K37" s="3"/>
    </row>
    <row r="38" spans="1:11">
      <c r="B38" s="11"/>
      <c r="C38" s="122"/>
      <c r="D38" s="3"/>
      <c r="E38" s="73"/>
      <c r="F38" s="9"/>
      <c r="G38" s="9"/>
      <c r="H38" s="9"/>
      <c r="I38" s="9"/>
      <c r="J38" s="12"/>
      <c r="K38" s="3"/>
    </row>
    <row r="39" spans="1:11">
      <c r="A39" s="12"/>
      <c r="B39" s="3"/>
      <c r="C39" s="122"/>
      <c r="D39" s="3"/>
      <c r="E39" s="73"/>
      <c r="F39" s="9"/>
      <c r="G39" s="9"/>
      <c r="H39" s="9"/>
      <c r="I39" s="9"/>
      <c r="J39" s="12"/>
      <c r="K39" s="3"/>
    </row>
    <row r="40" spans="1:11">
      <c r="A40" s="3"/>
      <c r="B40" s="3"/>
      <c r="C40" s="122"/>
      <c r="D40" s="3"/>
      <c r="E40" s="71"/>
      <c r="F40" s="9"/>
      <c r="G40" s="9"/>
      <c r="H40" s="9"/>
      <c r="I40" s="9"/>
      <c r="J40" s="3"/>
      <c r="K40" s="3"/>
    </row>
    <row r="41" spans="1:11">
      <c r="A41" s="3"/>
      <c r="B41" s="3"/>
      <c r="C41" s="122"/>
      <c r="D41" s="3"/>
      <c r="E41" s="71"/>
      <c r="F41" s="9"/>
      <c r="G41" s="9"/>
      <c r="H41" s="9"/>
      <c r="I41" s="9"/>
      <c r="J41" s="3"/>
      <c r="K41" s="3"/>
    </row>
    <row r="42" spans="1:11">
      <c r="A42" s="3"/>
      <c r="B42" s="3"/>
      <c r="C42" s="122"/>
      <c r="D42" s="3"/>
      <c r="E42" s="71"/>
      <c r="F42" s="9"/>
      <c r="G42" s="9"/>
      <c r="H42" s="9"/>
      <c r="I42" s="9"/>
      <c r="J42" s="3"/>
      <c r="K42" s="3"/>
    </row>
    <row r="43" spans="1:11">
      <c r="A43" s="3"/>
      <c r="B43" s="3"/>
      <c r="C43" s="122"/>
      <c r="D43" s="3"/>
      <c r="E43" s="71"/>
      <c r="F43" s="9"/>
      <c r="G43" s="9"/>
      <c r="H43" s="9"/>
      <c r="I43" s="9"/>
      <c r="J43" s="3"/>
      <c r="K43" s="3"/>
    </row>
    <row r="44" spans="1:11">
      <c r="A44" s="3"/>
      <c r="B44" s="3"/>
      <c r="C44" s="122"/>
      <c r="D44" s="3"/>
      <c r="E44" s="71"/>
      <c r="F44" s="9"/>
      <c r="G44" s="9"/>
      <c r="H44" s="9"/>
      <c r="I44" s="9"/>
      <c r="J44" s="3"/>
      <c r="K44" s="3"/>
    </row>
    <row r="45" spans="1:11">
      <c r="A45" s="3"/>
      <c r="B45" s="3"/>
      <c r="C45" s="122"/>
      <c r="D45" s="3"/>
      <c r="E45" s="71"/>
      <c r="F45" s="9"/>
      <c r="G45" s="9"/>
      <c r="H45" s="9"/>
      <c r="I45" s="9"/>
      <c r="J45" s="3"/>
      <c r="K45" s="3"/>
    </row>
    <row r="46" spans="1:11">
      <c r="A46" s="3"/>
      <c r="B46" s="3"/>
      <c r="C46" s="122"/>
      <c r="D46" s="3"/>
      <c r="E46" s="71"/>
      <c r="F46" s="9"/>
      <c r="G46" s="9"/>
      <c r="H46" s="9"/>
      <c r="I46" s="9"/>
      <c r="J46" s="3"/>
      <c r="K46" s="3"/>
    </row>
    <row r="47" spans="1:11">
      <c r="A47" s="3"/>
      <c r="B47" s="3"/>
      <c r="C47" s="122"/>
      <c r="D47" s="3"/>
      <c r="E47" s="71"/>
      <c r="F47" s="9"/>
      <c r="G47" s="9"/>
      <c r="H47" s="9"/>
      <c r="I47" s="9"/>
      <c r="J47" s="3"/>
      <c r="K47" s="3"/>
    </row>
    <row r="48" spans="1:11">
      <c r="A48" s="3"/>
      <c r="B48" s="3"/>
      <c r="C48" s="122"/>
      <c r="D48" s="3"/>
      <c r="E48" s="71"/>
      <c r="F48" s="9"/>
      <c r="G48" s="9"/>
      <c r="H48" s="9"/>
      <c r="I48" s="9"/>
      <c r="J48" s="3"/>
      <c r="K48" s="3"/>
    </row>
    <row r="49" spans="1:11">
      <c r="A49" s="3"/>
      <c r="B49" s="3"/>
      <c r="C49" s="122"/>
      <c r="D49" s="3"/>
      <c r="E49" s="71"/>
      <c r="F49" s="9"/>
      <c r="G49" s="9"/>
      <c r="H49" s="9"/>
      <c r="I49" s="9"/>
      <c r="J49" s="3"/>
      <c r="K49" s="3"/>
    </row>
    <row r="50" spans="1:11">
      <c r="A50" s="3"/>
      <c r="B50" s="3"/>
      <c r="C50" s="122"/>
      <c r="D50" s="3"/>
      <c r="E50" s="71"/>
      <c r="F50" s="9"/>
      <c r="G50" s="177" t="str">
        <f>IF(D30="PENDIENTE",B30,IF(D30="Inicial",B30,""))</f>
        <v/>
      </c>
      <c r="H50" s="177" t="str">
        <f>IF(D30="Repetible",B30,"")</f>
        <v/>
      </c>
      <c r="I50" s="9"/>
      <c r="J50" s="3"/>
      <c r="K50" s="3"/>
    </row>
    <row r="51" spans="1:11">
      <c r="A51" s="3"/>
      <c r="B51" s="3"/>
      <c r="C51" s="122"/>
      <c r="D51" s="3"/>
      <c r="E51" s="71"/>
      <c r="F51" s="9"/>
      <c r="G51" s="177" t="str">
        <f>IF(D31="PENDIENTE",B31,IF(D31="Ad-Hoc",B31,""))</f>
        <v/>
      </c>
      <c r="H51" s="177" t="str">
        <f>IF(D31="Repetible",B31,"")</f>
        <v/>
      </c>
      <c r="I51" s="9"/>
      <c r="J51" s="3"/>
      <c r="K51" s="3"/>
    </row>
    <row r="52" spans="1:11">
      <c r="A52" s="3"/>
      <c r="B52" s="3"/>
      <c r="C52" s="122"/>
      <c r="D52" s="3"/>
      <c r="E52" s="71"/>
      <c r="F52" s="9"/>
      <c r="G52" s="177" t="str">
        <f>IF(D32="PENDIENTE",B32,IF(D32="Ad-Hoc",B32,""))</f>
        <v/>
      </c>
      <c r="H52" s="177" t="str">
        <f>IF(D32="Repetible",B32,"")</f>
        <v/>
      </c>
      <c r="I52" s="9"/>
      <c r="J52" s="3"/>
      <c r="K52" s="3"/>
    </row>
    <row r="53" spans="1:11">
      <c r="A53" s="3"/>
      <c r="B53" s="3"/>
      <c r="C53" s="122"/>
      <c r="D53" s="3"/>
      <c r="E53" s="71"/>
      <c r="F53" s="9"/>
      <c r="G53" s="9"/>
      <c r="H53" s="9"/>
      <c r="I53" s="9"/>
      <c r="J53" s="3"/>
      <c r="K53" s="3"/>
    </row>
    <row r="54" spans="1:11">
      <c r="A54" s="3"/>
      <c r="B54" s="3"/>
      <c r="C54" s="122"/>
      <c r="D54" s="3"/>
      <c r="E54" s="71"/>
      <c r="F54" s="9"/>
      <c r="G54" s="9"/>
      <c r="H54" s="9"/>
      <c r="I54" s="9"/>
      <c r="J54" s="3"/>
      <c r="K54" s="3"/>
    </row>
    <row r="55" spans="1:11">
      <c r="A55" s="3"/>
      <c r="B55" s="3"/>
      <c r="C55" s="122"/>
      <c r="D55" s="3"/>
      <c r="E55" s="71"/>
      <c r="F55" s="9"/>
      <c r="G55" s="9"/>
      <c r="H55" s="9"/>
      <c r="I55" s="9"/>
      <c r="J55" s="3"/>
      <c r="K55" s="3"/>
    </row>
    <row r="56" spans="1:11">
      <c r="A56" s="3"/>
      <c r="B56" s="3"/>
      <c r="C56" s="122"/>
      <c r="D56" s="3"/>
      <c r="E56" s="71"/>
      <c r="F56" s="9"/>
      <c r="G56" s="9"/>
      <c r="H56" s="9"/>
      <c r="I56" s="9"/>
      <c r="J56" s="3"/>
      <c r="K56" s="3"/>
    </row>
    <row r="57" spans="1:11">
      <c r="A57" s="3"/>
      <c r="B57" s="3"/>
      <c r="C57" s="122"/>
      <c r="D57" s="3"/>
      <c r="E57" s="71"/>
      <c r="F57" s="9"/>
      <c r="G57" s="9"/>
      <c r="H57" s="9"/>
      <c r="I57" s="9"/>
      <c r="J57" s="3"/>
      <c r="K57" s="3"/>
    </row>
    <row r="58" spans="1:11">
      <c r="A58" s="3"/>
      <c r="B58" s="3"/>
      <c r="C58" s="122"/>
      <c r="D58" s="3"/>
      <c r="E58" s="71"/>
      <c r="F58" s="9"/>
      <c r="G58" s="9"/>
      <c r="H58" s="9"/>
      <c r="I58" s="9"/>
      <c r="J58" s="3"/>
      <c r="K58" s="3"/>
    </row>
    <row r="59" spans="1:11">
      <c r="A59" s="3"/>
      <c r="B59" s="3"/>
      <c r="C59" s="122"/>
      <c r="D59" s="3"/>
      <c r="E59" s="71"/>
      <c r="F59" s="9"/>
      <c r="G59" s="9"/>
      <c r="H59" s="9"/>
      <c r="I59" s="9"/>
      <c r="J59" s="3"/>
      <c r="K59" s="3"/>
    </row>
    <row r="60" spans="1:11">
      <c r="A60" s="3"/>
      <c r="B60" s="3"/>
      <c r="C60" s="122"/>
      <c r="D60" s="3"/>
      <c r="E60" s="71"/>
      <c r="F60" s="9"/>
      <c r="G60" s="9"/>
      <c r="H60" s="9"/>
      <c r="I60" s="9"/>
      <c r="J60" s="3"/>
      <c r="K60" s="3"/>
    </row>
    <row r="61" spans="1:11">
      <c r="A61" s="3"/>
      <c r="B61" s="3"/>
      <c r="C61" s="122"/>
      <c r="D61" s="3"/>
      <c r="E61" s="71"/>
      <c r="F61" s="9"/>
      <c r="G61" s="9"/>
      <c r="H61" s="9"/>
      <c r="I61" s="9"/>
      <c r="J61" s="3"/>
      <c r="K61" s="3"/>
    </row>
    <row r="62" spans="1:11">
      <c r="A62" s="3"/>
      <c r="B62" s="3"/>
      <c r="C62" s="122"/>
      <c r="D62" s="3"/>
      <c r="E62" s="71"/>
      <c r="F62" s="9"/>
      <c r="G62" s="9"/>
      <c r="H62" s="9"/>
      <c r="I62" s="9"/>
      <c r="J62" s="3"/>
      <c r="K62" s="3"/>
    </row>
    <row r="63" spans="1:11">
      <c r="A63" s="3"/>
      <c r="B63" s="3"/>
      <c r="C63" s="122"/>
      <c r="D63" s="3"/>
      <c r="E63" s="71"/>
      <c r="F63" s="9"/>
      <c r="G63" s="9"/>
      <c r="H63" s="9"/>
      <c r="I63" s="9"/>
      <c r="J63" s="3"/>
      <c r="K63" s="3"/>
    </row>
    <row r="64" spans="1:11">
      <c r="A64" s="3"/>
      <c r="B64" s="3"/>
      <c r="C64" s="122"/>
      <c r="D64" s="3"/>
      <c r="E64" s="71"/>
      <c r="F64" s="9"/>
      <c r="G64" s="9"/>
      <c r="H64" s="9"/>
      <c r="I64" s="9"/>
      <c r="J64" s="3"/>
      <c r="K64" s="3"/>
    </row>
    <row r="65" spans="1:11">
      <c r="A65" s="3"/>
      <c r="B65" s="3"/>
      <c r="C65" s="122"/>
      <c r="D65" s="3"/>
      <c r="E65" s="71"/>
      <c r="F65" s="9"/>
      <c r="G65" s="9"/>
      <c r="H65" s="9"/>
      <c r="I65" s="9"/>
      <c r="J65" s="3"/>
      <c r="K65" s="3"/>
    </row>
    <row r="66" spans="1:11">
      <c r="A66" s="3"/>
      <c r="B66" s="3"/>
      <c r="C66" s="122"/>
      <c r="D66" s="3"/>
      <c r="E66" s="71"/>
      <c r="F66" s="9"/>
      <c r="G66" s="9"/>
      <c r="H66" s="9"/>
      <c r="I66" s="9"/>
      <c r="J66" s="3"/>
      <c r="K66" s="3"/>
    </row>
    <row r="67" spans="1:11">
      <c r="A67" s="3"/>
      <c r="B67" s="3"/>
      <c r="C67" s="122"/>
      <c r="D67" s="3"/>
      <c r="E67" s="71"/>
      <c r="F67" s="9"/>
      <c r="G67" s="9"/>
      <c r="H67" s="9"/>
      <c r="I67" s="9"/>
      <c r="J67" s="3"/>
      <c r="K67" s="3"/>
    </row>
    <row r="68" spans="1:11">
      <c r="A68" s="3"/>
      <c r="B68" s="3"/>
      <c r="C68" s="122"/>
      <c r="D68" s="3"/>
      <c r="E68" s="71"/>
      <c r="F68" s="9"/>
      <c r="G68" s="9"/>
      <c r="H68" s="9"/>
      <c r="I68" s="9"/>
      <c r="J68" s="3"/>
      <c r="K68" s="3"/>
    </row>
    <row r="69" spans="1:11">
      <c r="A69" s="3"/>
      <c r="B69" s="3"/>
      <c r="C69" s="122"/>
      <c r="D69" s="3"/>
      <c r="E69" s="71"/>
      <c r="F69" s="9"/>
      <c r="G69" s="9"/>
      <c r="H69" s="9"/>
      <c r="I69" s="9"/>
      <c r="J69" s="3"/>
      <c r="K69" s="3"/>
    </row>
    <row r="70" spans="1:11">
      <c r="A70" s="3"/>
      <c r="B70" s="3"/>
      <c r="C70" s="122"/>
      <c r="D70" s="3"/>
      <c r="E70" s="71"/>
      <c r="F70" s="9"/>
      <c r="G70" s="9"/>
      <c r="H70" s="9"/>
      <c r="I70" s="9"/>
      <c r="J70" s="3"/>
      <c r="K70" s="3"/>
    </row>
    <row r="71" spans="1:11">
      <c r="A71" s="3"/>
      <c r="B71" s="3"/>
      <c r="C71" s="122"/>
      <c r="D71" s="3"/>
      <c r="E71" s="71"/>
      <c r="F71" s="9"/>
      <c r="G71" s="9"/>
      <c r="H71" s="9"/>
      <c r="I71" s="9"/>
      <c r="J71" s="3"/>
      <c r="K71" s="3"/>
    </row>
    <row r="72" spans="1:11">
      <c r="A72" s="3"/>
      <c r="B72" s="3"/>
      <c r="C72" s="122"/>
      <c r="D72" s="3"/>
      <c r="E72" s="71"/>
      <c r="F72" s="9"/>
      <c r="G72" s="9"/>
      <c r="H72" s="9"/>
      <c r="I72" s="9"/>
      <c r="J72" s="3"/>
      <c r="K72" s="3"/>
    </row>
    <row r="73" spans="1:11">
      <c r="A73" s="3"/>
      <c r="B73" s="3"/>
      <c r="C73" s="122"/>
      <c r="D73" s="3"/>
      <c r="E73" s="71"/>
      <c r="F73" s="9"/>
      <c r="G73" s="9"/>
      <c r="H73" s="9"/>
      <c r="I73" s="9"/>
      <c r="J73" s="3"/>
      <c r="K73" s="3"/>
    </row>
    <row r="74" spans="1:11">
      <c r="A74" s="3"/>
      <c r="B74" s="3"/>
      <c r="C74" s="122"/>
      <c r="D74" s="3"/>
      <c r="E74" s="71"/>
      <c r="F74" s="9"/>
      <c r="G74" s="9"/>
      <c r="H74" s="9"/>
      <c r="I74" s="9"/>
      <c r="J74" s="3"/>
      <c r="K74" s="3"/>
    </row>
    <row r="75" spans="1:11">
      <c r="A75" s="3"/>
      <c r="B75" s="3"/>
      <c r="C75" s="122"/>
      <c r="D75" s="3"/>
      <c r="E75" s="71"/>
      <c r="F75" s="9"/>
      <c r="G75" s="9"/>
      <c r="H75" s="9"/>
      <c r="I75" s="9"/>
      <c r="J75" s="3"/>
      <c r="K75" s="3"/>
    </row>
    <row r="76" spans="1:11">
      <c r="A76" s="3"/>
      <c r="B76" s="3"/>
      <c r="C76" s="122"/>
      <c r="D76" s="3"/>
      <c r="E76" s="71"/>
      <c r="F76" s="9"/>
      <c r="G76" s="9"/>
      <c r="H76" s="9"/>
      <c r="I76" s="9"/>
      <c r="J76" s="3"/>
      <c r="K76" s="3"/>
    </row>
    <row r="77" spans="1:11">
      <c r="A77" s="3"/>
      <c r="B77" s="3"/>
      <c r="C77" s="122"/>
      <c r="D77" s="3"/>
      <c r="E77" s="71"/>
      <c r="F77" s="9"/>
      <c r="G77" s="9"/>
      <c r="H77" s="9"/>
      <c r="I77" s="9"/>
      <c r="J77" s="3"/>
      <c r="K77" s="3"/>
    </row>
    <row r="78" spans="1:11">
      <c r="A78" s="3"/>
      <c r="B78" s="3"/>
      <c r="C78" s="122"/>
      <c r="D78" s="3"/>
      <c r="E78" s="71"/>
      <c r="F78" s="9"/>
      <c r="G78" s="9"/>
      <c r="H78" s="9"/>
      <c r="I78" s="9"/>
      <c r="J78" s="3"/>
      <c r="K78" s="3"/>
    </row>
    <row r="79" spans="1:11">
      <c r="A79" s="3"/>
      <c r="B79" s="3"/>
      <c r="C79" s="122"/>
      <c r="D79" s="3"/>
      <c r="E79" s="71"/>
      <c r="F79" s="9"/>
      <c r="G79" s="9"/>
      <c r="H79" s="9"/>
      <c r="I79" s="9"/>
      <c r="J79" s="3"/>
      <c r="K79" s="3"/>
    </row>
    <row r="80" spans="1:11">
      <c r="A80" s="3"/>
      <c r="B80" s="3"/>
      <c r="C80" s="122"/>
      <c r="D80" s="3"/>
      <c r="E80" s="71"/>
      <c r="F80" s="9"/>
      <c r="G80" s="9"/>
      <c r="H80" s="9"/>
      <c r="I80" s="9"/>
      <c r="J80" s="3"/>
      <c r="K80" s="3"/>
    </row>
    <row r="81" spans="1:11">
      <c r="A81" s="3"/>
      <c r="B81" s="3"/>
      <c r="C81" s="122"/>
      <c r="D81" s="3"/>
      <c r="E81" s="71"/>
      <c r="F81" s="9"/>
      <c r="G81" s="9"/>
      <c r="H81" s="9"/>
      <c r="I81" s="9"/>
      <c r="J81" s="3"/>
      <c r="K81" s="3"/>
    </row>
    <row r="82" spans="1:11">
      <c r="A82" s="3"/>
      <c r="B82" s="3"/>
      <c r="C82" s="122"/>
      <c r="D82" s="3"/>
      <c r="E82" s="71"/>
      <c r="F82" s="9"/>
      <c r="G82" s="9"/>
      <c r="H82" s="9"/>
      <c r="I82" s="9"/>
      <c r="J82" s="3"/>
      <c r="K82" s="3"/>
    </row>
  </sheetData>
  <conditionalFormatting sqref="C2">
    <cfRule type="cellIs" dxfId="14" priority="13" stopIfTrue="1" operator="equal">
      <formula>"Incipiente"</formula>
    </cfRule>
    <cfRule type="cellIs" dxfId="13" priority="14" stopIfTrue="1" operator="equal">
      <formula>"Novato"</formula>
    </cfRule>
    <cfRule type="cellIs" dxfId="12" priority="15" stopIfTrue="1" operator="equal">
      <formula>"Competente"</formula>
    </cfRule>
  </conditionalFormatting>
  <conditionalFormatting sqref="F5:F9 F12:F15">
    <cfRule type="cellIs" dxfId="11" priority="8" stopIfTrue="1" operator="notEqual">
      <formula>""</formula>
    </cfRule>
  </conditionalFormatting>
  <conditionalFormatting sqref="F18:F22">
    <cfRule type="cellIs" dxfId="10" priority="4" stopIfTrue="1" operator="notEqual">
      <formula>""</formula>
    </cfRule>
  </conditionalFormatting>
  <conditionalFormatting sqref="F25:F27 G50:G52">
    <cfRule type="cellIs" dxfId="9" priority="12" stopIfTrue="1" operator="notEqual">
      <formula>""</formula>
    </cfRule>
  </conditionalFormatting>
  <conditionalFormatting sqref="G2 G25:G27 H50:H52 G12:G15">
    <cfRule type="cellIs" dxfId="8" priority="9" stopIfTrue="1" operator="notEqual">
      <formula>""</formula>
    </cfRule>
  </conditionalFormatting>
  <conditionalFormatting sqref="G5:G9">
    <cfRule type="cellIs" dxfId="7" priority="5" stopIfTrue="1" operator="notEqual">
      <formula>""</formula>
    </cfRule>
  </conditionalFormatting>
  <conditionalFormatting sqref="G18:G22">
    <cfRule type="cellIs" dxfId="6" priority="1" stopIfTrue="1" operator="notEqual">
      <formula>""</formula>
    </cfRule>
  </conditionalFormatting>
  <conditionalFormatting sqref="H2 H25:H27 H30:H32 H12:H15">
    <cfRule type="cellIs" dxfId="5" priority="10" stopIfTrue="1" operator="notEqual">
      <formula>""</formula>
    </cfRule>
  </conditionalFormatting>
  <conditionalFormatting sqref="H5:H9">
    <cfRule type="cellIs" dxfId="4" priority="6" stopIfTrue="1" operator="notEqual">
      <formula>""</formula>
    </cfRule>
  </conditionalFormatting>
  <conditionalFormatting sqref="H18:H22">
    <cfRule type="cellIs" dxfId="3" priority="2" stopIfTrue="1" operator="notEqual">
      <formula>""</formula>
    </cfRule>
  </conditionalFormatting>
  <conditionalFormatting sqref="I2 I25:I27 I30:I32 I12:I15">
    <cfRule type="cellIs" dxfId="2" priority="11" stopIfTrue="1" operator="notEqual">
      <formula>""</formula>
    </cfRule>
  </conditionalFormatting>
  <conditionalFormatting sqref="I5:I9">
    <cfRule type="cellIs" dxfId="1" priority="7" stopIfTrue="1" operator="notEqual">
      <formula>""</formula>
    </cfRule>
  </conditionalFormatting>
  <conditionalFormatting sqref="I18:I22">
    <cfRule type="cellIs" dxfId="0" priority="3" stopIfTrue="1" operator="notEqual">
      <formula>""</formula>
    </cfRule>
  </conditionalFormatting>
  <printOptions horizontalCentered="1"/>
  <pageMargins left="0.31496062992125984" right="0.31496062992125984" top="0.35433070866141736" bottom="0.35433070866141736" header="0.31496062992125984" footer="0.31496062992125984"/>
  <pageSetup paperSize="9" scale="5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D566"/>
    <pageSetUpPr fitToPage="1"/>
  </sheetPr>
  <dimension ref="B1:F25"/>
  <sheetViews>
    <sheetView showGridLines="0" zoomScale="90" zoomScaleNormal="90" workbookViewId="0">
      <selection activeCell="K14" sqref="K14"/>
    </sheetView>
  </sheetViews>
  <sheetFormatPr defaultColWidth="11.42578125" defaultRowHeight="15"/>
  <cols>
    <col min="1" max="1" width="2" customWidth="1"/>
    <col min="2" max="2" width="23.85546875" customWidth="1"/>
    <col min="3" max="3" width="26.42578125" customWidth="1"/>
    <col min="4" max="4" width="95" customWidth="1"/>
    <col min="5" max="5" width="14.28515625" style="31" customWidth="1"/>
    <col min="6" max="6" width="4.7109375" style="42" hidden="1" customWidth="1"/>
  </cols>
  <sheetData>
    <row r="1" spans="2:6" s="30" customFormat="1" ht="20.25" customHeight="1" thickTop="1">
      <c r="B1" s="240" t="s">
        <v>10</v>
      </c>
      <c r="C1" s="242" t="s">
        <v>23</v>
      </c>
      <c r="D1" s="238" t="s">
        <v>24</v>
      </c>
      <c r="E1" s="244" t="s">
        <v>25</v>
      </c>
      <c r="F1" s="246" t="s">
        <v>26</v>
      </c>
    </row>
    <row r="2" spans="2:6" s="30" customFormat="1" ht="18.75" customHeight="1" thickBot="1">
      <c r="B2" s="241"/>
      <c r="C2" s="243"/>
      <c r="D2" s="239"/>
      <c r="E2" s="245"/>
      <c r="F2" s="247"/>
    </row>
    <row r="3" spans="2:6" s="4" customFormat="1" ht="24" customHeight="1">
      <c r="B3" s="253" t="s">
        <v>27</v>
      </c>
      <c r="C3" s="248" t="s">
        <v>28</v>
      </c>
      <c r="D3" s="179" t="s">
        <v>29</v>
      </c>
      <c r="E3" s="32" t="s">
        <v>30</v>
      </c>
      <c r="F3" s="137">
        <f>IF(E3="1.- Nunca",1,IF(E3="2.- Raramente",2,IF(E3="3.- A veces",3,IF(E3="4.- Frecuentemente",4,IF(E3="5.- Siempre",5,0)))))</f>
        <v>1</v>
      </c>
    </row>
    <row r="4" spans="2:6" s="4" customFormat="1" ht="24" customHeight="1">
      <c r="B4" s="254"/>
      <c r="C4" s="249"/>
      <c r="D4" s="180" t="s">
        <v>31</v>
      </c>
      <c r="E4" s="32" t="s">
        <v>32</v>
      </c>
      <c r="F4" s="41">
        <f t="shared" ref="F4:F24" si="0">IF(E4="1.- Nunca",1,IF(E4="2.- Raramente",2,IF(E4="3.- A veces",3,IF(E4="4.- Frecuentemente",4,IF(E4="5.- Siempre",5,0)))))</f>
        <v>4</v>
      </c>
    </row>
    <row r="5" spans="2:6" s="4" customFormat="1" ht="29.25" customHeight="1">
      <c r="B5" s="254"/>
      <c r="C5" s="249"/>
      <c r="D5" s="180" t="s">
        <v>33</v>
      </c>
      <c r="E5" s="32" t="s">
        <v>34</v>
      </c>
      <c r="F5" s="41">
        <f t="shared" si="0"/>
        <v>5</v>
      </c>
    </row>
    <row r="6" spans="2:6" s="4" customFormat="1" ht="29.25" customHeight="1" thickBot="1">
      <c r="B6" s="254"/>
      <c r="C6" s="249"/>
      <c r="D6" s="181" t="s">
        <v>35</v>
      </c>
      <c r="E6" s="140" t="s">
        <v>36</v>
      </c>
      <c r="F6" s="155">
        <f t="shared" si="0"/>
        <v>2</v>
      </c>
    </row>
    <row r="7" spans="2:6" s="4" customFormat="1" ht="24" customHeight="1">
      <c r="B7" s="254"/>
      <c r="C7" s="250" t="s">
        <v>37</v>
      </c>
      <c r="D7" s="182" t="s">
        <v>38</v>
      </c>
      <c r="E7" s="152" t="s">
        <v>34</v>
      </c>
      <c r="F7" s="137">
        <f t="shared" si="0"/>
        <v>5</v>
      </c>
    </row>
    <row r="8" spans="2:6" s="4" customFormat="1" ht="29.25" customHeight="1">
      <c r="B8" s="254"/>
      <c r="C8" s="248"/>
      <c r="D8" s="180" t="s">
        <v>39</v>
      </c>
      <c r="E8" s="32" t="s">
        <v>32</v>
      </c>
      <c r="F8" s="41">
        <f t="shared" si="0"/>
        <v>4</v>
      </c>
    </row>
    <row r="9" spans="2:6" s="4" customFormat="1" ht="24" customHeight="1">
      <c r="B9" s="254"/>
      <c r="C9" s="249"/>
      <c r="D9" s="183" t="s">
        <v>40</v>
      </c>
      <c r="E9" s="32" t="s">
        <v>41</v>
      </c>
      <c r="F9" s="41">
        <f t="shared" si="0"/>
        <v>3</v>
      </c>
    </row>
    <row r="10" spans="2:6" s="4" customFormat="1" ht="24" customHeight="1">
      <c r="B10" s="254"/>
      <c r="C10" s="249"/>
      <c r="D10" s="183" t="s">
        <v>42</v>
      </c>
      <c r="E10" s="32" t="s">
        <v>30</v>
      </c>
      <c r="F10" s="41">
        <f t="shared" si="0"/>
        <v>1</v>
      </c>
    </row>
    <row r="11" spans="2:6" s="4" customFormat="1" ht="57.75" customHeight="1" thickBot="1">
      <c r="B11" s="254"/>
      <c r="C11" s="249"/>
      <c r="D11" s="183" t="s">
        <v>43</v>
      </c>
      <c r="E11" s="140" t="s">
        <v>36</v>
      </c>
      <c r="F11" s="153">
        <f t="shared" si="0"/>
        <v>2</v>
      </c>
    </row>
    <row r="12" spans="2:6" s="4" customFormat="1" ht="37.5" customHeight="1">
      <c r="B12" s="254"/>
      <c r="C12" s="256" t="s">
        <v>44</v>
      </c>
      <c r="D12" s="182" t="s">
        <v>45</v>
      </c>
      <c r="E12" s="152" t="s">
        <v>32</v>
      </c>
      <c r="F12" s="156">
        <f t="shared" si="0"/>
        <v>4</v>
      </c>
    </row>
    <row r="13" spans="2:6" s="4" customFormat="1" ht="24" customHeight="1">
      <c r="B13" s="254"/>
      <c r="C13" s="257"/>
      <c r="D13" s="184" t="s">
        <v>46</v>
      </c>
      <c r="E13" s="32" t="s">
        <v>36</v>
      </c>
      <c r="F13" s="41">
        <f t="shared" si="0"/>
        <v>2</v>
      </c>
    </row>
    <row r="14" spans="2:6" s="4" customFormat="1" ht="24" customHeight="1">
      <c r="B14" s="254"/>
      <c r="C14" s="257"/>
      <c r="D14" s="184" t="s">
        <v>47</v>
      </c>
      <c r="E14" s="140" t="s">
        <v>32</v>
      </c>
      <c r="F14" s="41">
        <f t="shared" si="0"/>
        <v>4</v>
      </c>
    </row>
    <row r="15" spans="2:6" s="4" customFormat="1" ht="31.5" customHeight="1" thickBot="1">
      <c r="B15" s="254"/>
      <c r="C15" s="258"/>
      <c r="D15" s="184" t="s">
        <v>48</v>
      </c>
      <c r="E15" s="33" t="s">
        <v>34</v>
      </c>
      <c r="F15" s="155">
        <f t="shared" si="0"/>
        <v>5</v>
      </c>
    </row>
    <row r="16" spans="2:6" s="4" customFormat="1" ht="24" customHeight="1">
      <c r="B16" s="254"/>
      <c r="C16" s="256" t="s">
        <v>49</v>
      </c>
      <c r="D16" s="182" t="s">
        <v>50</v>
      </c>
      <c r="E16" s="32" t="s">
        <v>41</v>
      </c>
      <c r="F16" s="137">
        <f t="shared" si="0"/>
        <v>3</v>
      </c>
    </row>
    <row r="17" spans="2:6" s="4" customFormat="1" ht="24">
      <c r="B17" s="254"/>
      <c r="C17" s="257"/>
      <c r="D17" s="185" t="s">
        <v>51</v>
      </c>
      <c r="E17" s="32" t="s">
        <v>34</v>
      </c>
      <c r="F17" s="41">
        <f t="shared" si="0"/>
        <v>5</v>
      </c>
    </row>
    <row r="18" spans="2:6" s="4" customFormat="1" ht="24">
      <c r="B18" s="254"/>
      <c r="C18" s="257"/>
      <c r="D18" s="183" t="s">
        <v>52</v>
      </c>
      <c r="E18" s="32" t="s">
        <v>41</v>
      </c>
      <c r="F18" s="41">
        <f t="shared" si="0"/>
        <v>3</v>
      </c>
    </row>
    <row r="19" spans="2:6" s="4" customFormat="1" ht="30" customHeight="1">
      <c r="B19" s="254"/>
      <c r="C19" s="257"/>
      <c r="D19" s="183" t="s">
        <v>53</v>
      </c>
      <c r="E19" s="32" t="s">
        <v>34</v>
      </c>
      <c r="F19" s="41">
        <f t="shared" si="0"/>
        <v>5</v>
      </c>
    </row>
    <row r="20" spans="2:6" s="4" customFormat="1" ht="24">
      <c r="B20" s="254"/>
      <c r="C20" s="257"/>
      <c r="D20" s="180" t="s">
        <v>54</v>
      </c>
      <c r="E20" s="32" t="s">
        <v>36</v>
      </c>
      <c r="F20" s="41">
        <f t="shared" si="0"/>
        <v>2</v>
      </c>
    </row>
    <row r="21" spans="2:6" s="4" customFormat="1" ht="24" customHeight="1" thickBot="1">
      <c r="B21" s="254"/>
      <c r="C21" s="258"/>
      <c r="D21" s="186" t="s">
        <v>55</v>
      </c>
      <c r="E21" s="33" t="s">
        <v>41</v>
      </c>
      <c r="F21" s="155">
        <f t="shared" si="0"/>
        <v>3</v>
      </c>
    </row>
    <row r="22" spans="2:6" s="4" customFormat="1" ht="24" customHeight="1">
      <c r="B22" s="254"/>
      <c r="C22" s="251" t="s">
        <v>56</v>
      </c>
      <c r="D22" s="180" t="s">
        <v>57</v>
      </c>
      <c r="E22" s="125" t="s">
        <v>34</v>
      </c>
      <c r="F22" s="137">
        <f t="shared" si="0"/>
        <v>5</v>
      </c>
    </row>
    <row r="23" spans="2:6" s="4" customFormat="1" ht="29.25" customHeight="1">
      <c r="B23" s="254"/>
      <c r="C23" s="252"/>
      <c r="D23" s="183" t="s">
        <v>58</v>
      </c>
      <c r="E23" s="32" t="s">
        <v>32</v>
      </c>
      <c r="F23" s="41">
        <f t="shared" si="0"/>
        <v>4</v>
      </c>
    </row>
    <row r="24" spans="2:6" s="4" customFormat="1" ht="24" customHeight="1" thickBot="1">
      <c r="B24" s="255"/>
      <c r="C24" s="252"/>
      <c r="D24" s="186" t="s">
        <v>59</v>
      </c>
      <c r="E24" s="33" t="s">
        <v>34</v>
      </c>
      <c r="F24" s="153">
        <f t="shared" si="0"/>
        <v>5</v>
      </c>
    </row>
    <row r="25" spans="2:6">
      <c r="C25" s="142"/>
      <c r="F25" s="154"/>
    </row>
  </sheetData>
  <mergeCells count="11">
    <mergeCell ref="C3:C6"/>
    <mergeCell ref="C7:C11"/>
    <mergeCell ref="C22:C24"/>
    <mergeCell ref="B3:B24"/>
    <mergeCell ref="C12:C15"/>
    <mergeCell ref="C16:C21"/>
    <mergeCell ref="D1:D2"/>
    <mergeCell ref="B1:B2"/>
    <mergeCell ref="C1:C2"/>
    <mergeCell ref="E1:E2"/>
    <mergeCell ref="F1:F2"/>
  </mergeCells>
  <dataValidations count="1">
    <dataValidation type="list" allowBlank="1" showInputMessage="1" showErrorMessage="1" sqref="E3:E24" xr:uid="{00000000-0002-0000-0300-000000000000}">
      <formula1>"1.- Nunca, 2.- Raramente, 3.- A veces, 4.- Frecuentemente, 5.- Siempre"</formula1>
    </dataValidation>
  </dataValidations>
  <printOptions horizontalCentered="1"/>
  <pageMargins left="0.31496062992125984" right="0.31496062992125984" top="0.35433070866141736" bottom="0.35433070866141736" header="0.11811023622047245" footer="0.11811023622047245"/>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B1:F25"/>
  <sheetViews>
    <sheetView showGridLines="0" topLeftCell="A10" zoomScale="125" zoomScaleNormal="100" workbookViewId="0">
      <selection activeCell="C17" sqref="C17:C19"/>
    </sheetView>
  </sheetViews>
  <sheetFormatPr defaultColWidth="11.42578125" defaultRowHeight="15"/>
  <cols>
    <col min="1" max="1" width="2" style="36" customWidth="1"/>
    <col min="2" max="2" width="23.85546875" style="36" customWidth="1"/>
    <col min="3" max="3" width="26.42578125" style="36" customWidth="1"/>
    <col min="4" max="4" width="95" style="36" customWidth="1"/>
    <col min="5" max="5" width="14.42578125" style="37" customWidth="1"/>
    <col min="6" max="6" width="9.7109375" style="40" hidden="1" customWidth="1"/>
    <col min="7" max="16384" width="11.42578125" style="36"/>
  </cols>
  <sheetData>
    <row r="1" spans="2:6" s="38" customFormat="1" ht="15.75" thickTop="1">
      <c r="B1" s="259" t="s">
        <v>10</v>
      </c>
      <c r="C1" s="261" t="s">
        <v>23</v>
      </c>
      <c r="D1" s="277" t="s">
        <v>24</v>
      </c>
      <c r="E1" s="263" t="s">
        <v>25</v>
      </c>
      <c r="F1" s="265" t="s">
        <v>26</v>
      </c>
    </row>
    <row r="2" spans="2:6" s="38" customFormat="1" ht="15.75" thickBot="1">
      <c r="B2" s="260"/>
      <c r="C2" s="262"/>
      <c r="D2" s="278"/>
      <c r="E2" s="264"/>
      <c r="F2" s="266"/>
    </row>
    <row r="3" spans="2:6" s="35" customFormat="1" ht="30.75" customHeight="1">
      <c r="B3" s="267" t="s">
        <v>60</v>
      </c>
      <c r="C3" s="269" t="s">
        <v>61</v>
      </c>
      <c r="D3" s="187" t="s">
        <v>62</v>
      </c>
      <c r="E3" s="162" t="s">
        <v>32</v>
      </c>
      <c r="F3" s="161">
        <f>IF(E3="1.- Nunca",1,IF(E3="2.- Raramente",2,IF(E3="3.- A veces",3,IF(E3="4.- Frecuentemente",4,IF(E3="5.- Siempre",5,0)))))</f>
        <v>4</v>
      </c>
    </row>
    <row r="4" spans="2:6" s="35" customFormat="1" ht="30.75" customHeight="1">
      <c r="B4" s="267"/>
      <c r="C4" s="270"/>
      <c r="D4" s="188" t="s">
        <v>63</v>
      </c>
      <c r="E4" s="150" t="s">
        <v>34</v>
      </c>
      <c r="F4" s="39">
        <f t="shared" ref="F4:F19" si="0">IF(E4="1.- Nunca",1,IF(E4="2.- Raramente",2,IF(E4="3.- A veces",3,IF(E4="4.- Frecuentemente",4,IF(E4="5.- Siempre",5,0)))))</f>
        <v>5</v>
      </c>
    </row>
    <row r="5" spans="2:6" s="35" customFormat="1" ht="30.75" customHeight="1">
      <c r="B5" s="267"/>
      <c r="C5" s="270"/>
      <c r="D5" s="188" t="s">
        <v>64</v>
      </c>
      <c r="E5" s="150" t="s">
        <v>32</v>
      </c>
      <c r="F5" s="39">
        <f t="shared" si="0"/>
        <v>4</v>
      </c>
    </row>
    <row r="6" spans="2:6" s="35" customFormat="1" ht="30.75" customHeight="1">
      <c r="B6" s="267"/>
      <c r="C6" s="270"/>
      <c r="D6" s="188" t="s">
        <v>65</v>
      </c>
      <c r="E6" s="150" t="s">
        <v>41</v>
      </c>
      <c r="F6" s="39">
        <f t="shared" si="0"/>
        <v>3</v>
      </c>
    </row>
    <row r="7" spans="2:6" s="35" customFormat="1" ht="30.75" customHeight="1" thickBot="1">
      <c r="B7" s="267"/>
      <c r="C7" s="270"/>
      <c r="D7" s="188" t="s">
        <v>66</v>
      </c>
      <c r="E7" s="151" t="s">
        <v>34</v>
      </c>
      <c r="F7" s="157">
        <f t="shared" si="0"/>
        <v>5</v>
      </c>
    </row>
    <row r="8" spans="2:6" s="35" customFormat="1" ht="21" customHeight="1">
      <c r="B8" s="267"/>
      <c r="C8" s="279" t="s">
        <v>22</v>
      </c>
      <c r="D8" s="222" t="s">
        <v>67</v>
      </c>
      <c r="E8" s="43" t="s">
        <v>32</v>
      </c>
      <c r="F8" s="221">
        <f t="shared" si="0"/>
        <v>4</v>
      </c>
    </row>
    <row r="9" spans="2:6" s="35" customFormat="1" ht="24" customHeight="1">
      <c r="B9" s="267"/>
      <c r="C9" s="280"/>
      <c r="D9" s="223" t="s">
        <v>68</v>
      </c>
      <c r="E9" s="43" t="s">
        <v>32</v>
      </c>
      <c r="F9" s="221">
        <f t="shared" si="0"/>
        <v>4</v>
      </c>
    </row>
    <row r="10" spans="2:6" s="35" customFormat="1" ht="24">
      <c r="B10" s="267"/>
      <c r="C10" s="280"/>
      <c r="D10" s="223" t="s">
        <v>69</v>
      </c>
      <c r="E10" s="43" t="s">
        <v>41</v>
      </c>
      <c r="F10" s="221">
        <f t="shared" si="0"/>
        <v>3</v>
      </c>
    </row>
    <row r="11" spans="2:6" s="35" customFormat="1" ht="18" customHeight="1">
      <c r="B11" s="267"/>
      <c r="C11" s="280"/>
      <c r="D11" s="223" t="s">
        <v>70</v>
      </c>
      <c r="E11" s="43" t="s">
        <v>41</v>
      </c>
      <c r="F11" s="221">
        <f t="shared" si="0"/>
        <v>3</v>
      </c>
    </row>
    <row r="12" spans="2:6" s="35" customFormat="1" ht="24">
      <c r="B12" s="267"/>
      <c r="C12" s="280"/>
      <c r="D12" s="223" t="s">
        <v>71</v>
      </c>
      <c r="E12" s="43" t="s">
        <v>41</v>
      </c>
      <c r="F12" s="221">
        <f t="shared" si="0"/>
        <v>3</v>
      </c>
    </row>
    <row r="13" spans="2:6" s="35" customFormat="1" ht="21" customHeight="1" thickBot="1">
      <c r="B13" s="267"/>
      <c r="C13" s="281"/>
      <c r="D13" s="224" t="s">
        <v>72</v>
      </c>
      <c r="E13" s="126" t="s">
        <v>30</v>
      </c>
      <c r="F13" s="221">
        <f t="shared" si="0"/>
        <v>1</v>
      </c>
    </row>
    <row r="14" spans="2:6" s="35" customFormat="1" ht="30" customHeight="1">
      <c r="B14" s="267"/>
      <c r="C14" s="271" t="s">
        <v>73</v>
      </c>
      <c r="D14" s="225" t="s">
        <v>74</v>
      </c>
      <c r="E14" s="143" t="s">
        <v>34</v>
      </c>
      <c r="F14" s="160">
        <f t="shared" si="0"/>
        <v>5</v>
      </c>
    </row>
    <row r="15" spans="2:6" s="35" customFormat="1" ht="30" customHeight="1" thickBot="1">
      <c r="B15" s="267"/>
      <c r="C15" s="272"/>
      <c r="D15" s="226" t="s">
        <v>75</v>
      </c>
      <c r="E15" s="216" t="s">
        <v>36</v>
      </c>
      <c r="F15" s="217">
        <f t="shared" si="0"/>
        <v>2</v>
      </c>
    </row>
    <row r="16" spans="2:6" s="35" customFormat="1" ht="45" customHeight="1" thickBot="1">
      <c r="B16" s="267"/>
      <c r="C16" s="273"/>
      <c r="D16" s="226" t="s">
        <v>76</v>
      </c>
      <c r="E16" s="126" t="s">
        <v>32</v>
      </c>
      <c r="F16" s="159">
        <f t="shared" si="0"/>
        <v>4</v>
      </c>
    </row>
    <row r="17" spans="2:6" s="35" customFormat="1" ht="24" customHeight="1">
      <c r="B17" s="267"/>
      <c r="C17" s="274" t="s">
        <v>77</v>
      </c>
      <c r="D17" s="189" t="s">
        <v>78</v>
      </c>
      <c r="E17" s="127" t="s">
        <v>34</v>
      </c>
      <c r="F17" s="128">
        <f t="shared" si="0"/>
        <v>5</v>
      </c>
    </row>
    <row r="18" spans="2:6" s="35" customFormat="1" ht="24" customHeight="1">
      <c r="B18" s="267"/>
      <c r="C18" s="275"/>
      <c r="D18" s="189" t="s">
        <v>79</v>
      </c>
      <c r="E18" s="43" t="s">
        <v>32</v>
      </c>
      <c r="F18" s="39">
        <f t="shared" si="0"/>
        <v>4</v>
      </c>
    </row>
    <row r="19" spans="2:6" s="35" customFormat="1" ht="24" customHeight="1" thickBot="1">
      <c r="B19" s="268"/>
      <c r="C19" s="276"/>
      <c r="D19" s="190" t="s">
        <v>80</v>
      </c>
      <c r="E19" s="126" t="s">
        <v>36</v>
      </c>
      <c r="F19" s="157">
        <f t="shared" si="0"/>
        <v>2</v>
      </c>
    </row>
    <row r="20" spans="2:6" ht="24" customHeight="1">
      <c r="F20" s="158"/>
    </row>
    <row r="21" spans="2:6" ht="24" customHeight="1"/>
    <row r="22" spans="2:6" ht="24" customHeight="1"/>
    <row r="23" spans="2:6" ht="24" customHeight="1"/>
    <row r="24" spans="2:6" ht="24" customHeight="1"/>
    <row r="25" spans="2:6" ht="24" customHeight="1"/>
  </sheetData>
  <mergeCells count="10">
    <mergeCell ref="B1:B2"/>
    <mergeCell ref="C1:C2"/>
    <mergeCell ref="E1:E2"/>
    <mergeCell ref="F1:F2"/>
    <mergeCell ref="B3:B19"/>
    <mergeCell ref="C3:C7"/>
    <mergeCell ref="C14:C16"/>
    <mergeCell ref="C17:C19"/>
    <mergeCell ref="D1:D2"/>
    <mergeCell ref="C8:C13"/>
  </mergeCells>
  <dataValidations disablePrompts="1" count="1">
    <dataValidation type="list" allowBlank="1" showInputMessage="1" showErrorMessage="1" sqref="E3:E19" xr:uid="{00000000-0002-0000-0400-000000000000}">
      <formula1>"1.- Nunca, 2.- Raramente, 3.- A veces, 4.- Frecuentemente, 5.- Siempre"</formula1>
    </dataValidation>
  </dataValidations>
  <printOptions horizontalCentered="1"/>
  <pageMargins left="0.31496062992125984" right="0.31496062992125984" top="0.35433070866141736" bottom="0.35433070866141736" header="0.11811023622047245" footer="0.11811023622047245"/>
  <pageSetup paperSize="9" scale="8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F32"/>
  <sheetViews>
    <sheetView showGridLines="0" zoomScaleNormal="100" workbookViewId="0">
      <selection activeCell="H11" sqref="H11"/>
    </sheetView>
  </sheetViews>
  <sheetFormatPr defaultColWidth="11.42578125" defaultRowHeight="15"/>
  <cols>
    <col min="1" max="1" width="1.85546875" style="36" customWidth="1"/>
    <col min="2" max="2" width="23.85546875" style="36" customWidth="1"/>
    <col min="3" max="3" width="26.42578125" style="36" customWidth="1"/>
    <col min="4" max="4" width="95" style="36" customWidth="1"/>
    <col min="5" max="5" width="13.85546875" style="36" customWidth="1"/>
    <col min="6" max="6" width="18.42578125" style="40" hidden="1" customWidth="1"/>
    <col min="7" max="16384" width="11.42578125" style="36"/>
  </cols>
  <sheetData>
    <row r="1" spans="1:6" s="38" customFormat="1" ht="15.75" thickTop="1">
      <c r="B1" s="284" t="s">
        <v>10</v>
      </c>
      <c r="C1" s="286" t="s">
        <v>23</v>
      </c>
      <c r="D1" s="282" t="s">
        <v>24</v>
      </c>
      <c r="E1" s="288" t="s">
        <v>25</v>
      </c>
      <c r="F1" s="290" t="s">
        <v>26</v>
      </c>
    </row>
    <row r="2" spans="1:6" s="38" customFormat="1" ht="15.75" thickBot="1">
      <c r="B2" s="285"/>
      <c r="C2" s="287"/>
      <c r="D2" s="283"/>
      <c r="E2" s="289"/>
      <c r="F2" s="291"/>
    </row>
    <row r="3" spans="1:6" s="35" customFormat="1" ht="24" customHeight="1">
      <c r="B3" s="292" t="s">
        <v>81</v>
      </c>
      <c r="C3" s="296" t="s">
        <v>82</v>
      </c>
      <c r="D3" s="191" t="s">
        <v>83</v>
      </c>
      <c r="E3" s="138" t="s">
        <v>34</v>
      </c>
      <c r="F3" s="129">
        <f>IF(E3="1.- Nunca",1,IF(E3="2.- Raramente",2,IF(E3="3.- A veces",3,IF(E3="4.- Frecuentemente",4,IF(E3="5.- Siempre",5,0)))))</f>
        <v>5</v>
      </c>
    </row>
    <row r="4" spans="1:6" s="35" customFormat="1" ht="24" customHeight="1">
      <c r="B4" s="293"/>
      <c r="C4" s="297"/>
      <c r="D4" s="192" t="s">
        <v>84</v>
      </c>
      <c r="E4" s="46" t="s">
        <v>32</v>
      </c>
      <c r="F4" s="45">
        <f t="shared" ref="F4:F25" si="0">IF(E4="1.- Nunca",1,IF(E4="2.- Raramente",2,IF(E4="3.- A veces",3,IF(E4="4.- Frecuentemente",4,IF(E4="5.- Siempre",5,0)))))</f>
        <v>4</v>
      </c>
    </row>
    <row r="5" spans="1:6" s="35" customFormat="1" ht="24" customHeight="1">
      <c r="B5" s="293"/>
      <c r="C5" s="297"/>
      <c r="D5" s="192" t="s">
        <v>85</v>
      </c>
      <c r="E5" s="46" t="s">
        <v>34</v>
      </c>
      <c r="F5" s="45">
        <f t="shared" si="0"/>
        <v>5</v>
      </c>
    </row>
    <row r="6" spans="1:6" s="35" customFormat="1" ht="24" customHeight="1">
      <c r="B6" s="293"/>
      <c r="C6" s="297"/>
      <c r="D6" s="192" t="s">
        <v>86</v>
      </c>
      <c r="E6" s="141" t="s">
        <v>30</v>
      </c>
      <c r="F6" s="45">
        <f t="shared" si="0"/>
        <v>1</v>
      </c>
    </row>
    <row r="7" spans="1:6" s="35" customFormat="1" ht="24" customHeight="1">
      <c r="B7" s="293"/>
      <c r="C7" s="297"/>
      <c r="D7" s="192" t="s">
        <v>87</v>
      </c>
      <c r="E7" s="141" t="s">
        <v>34</v>
      </c>
      <c r="F7" s="45">
        <f t="shared" si="0"/>
        <v>5</v>
      </c>
    </row>
    <row r="8" spans="1:6" s="35" customFormat="1" ht="24" customHeight="1" thickBot="1">
      <c r="B8" s="293"/>
      <c r="C8" s="298"/>
      <c r="D8" s="192" t="s">
        <v>88</v>
      </c>
      <c r="E8" s="130" t="s">
        <v>32</v>
      </c>
      <c r="F8" s="165">
        <f t="shared" si="0"/>
        <v>4</v>
      </c>
    </row>
    <row r="9" spans="1:6" s="35" customFormat="1" ht="36">
      <c r="B9" s="293"/>
      <c r="C9" s="296" t="s">
        <v>89</v>
      </c>
      <c r="D9" s="193" t="s">
        <v>90</v>
      </c>
      <c r="E9" s="46" t="s">
        <v>32</v>
      </c>
      <c r="F9" s="129">
        <f t="shared" si="0"/>
        <v>4</v>
      </c>
    </row>
    <row r="10" spans="1:6" s="35" customFormat="1" ht="24" customHeight="1">
      <c r="B10" s="293"/>
      <c r="C10" s="297"/>
      <c r="D10" s="192" t="s">
        <v>91</v>
      </c>
      <c r="E10" s="46" t="s">
        <v>32</v>
      </c>
      <c r="F10" s="45">
        <f t="shared" si="0"/>
        <v>4</v>
      </c>
    </row>
    <row r="11" spans="1:6" s="35" customFormat="1" ht="24" customHeight="1">
      <c r="B11" s="293"/>
      <c r="C11" s="299"/>
      <c r="D11" s="194" t="s">
        <v>92</v>
      </c>
      <c r="E11" s="141" t="s">
        <v>34</v>
      </c>
      <c r="F11" s="45">
        <f t="shared" si="0"/>
        <v>5</v>
      </c>
    </row>
    <row r="12" spans="1:6" s="35" customFormat="1" ht="24" customHeight="1" thickBot="1">
      <c r="B12" s="293"/>
      <c r="C12" s="298"/>
      <c r="D12" s="195" t="s">
        <v>93</v>
      </c>
      <c r="E12" s="130" t="s">
        <v>34</v>
      </c>
      <c r="F12" s="163">
        <f t="shared" si="0"/>
        <v>5</v>
      </c>
    </row>
    <row r="13" spans="1:6" s="35" customFormat="1" ht="24" customHeight="1">
      <c r="A13" s="35" t="s">
        <v>94</v>
      </c>
      <c r="B13" s="293"/>
      <c r="C13" s="303" t="s">
        <v>95</v>
      </c>
      <c r="D13" s="191" t="s">
        <v>96</v>
      </c>
      <c r="E13" s="138" t="s">
        <v>34</v>
      </c>
      <c r="F13" s="164">
        <f t="shared" si="0"/>
        <v>5</v>
      </c>
    </row>
    <row r="14" spans="1:6" s="35" customFormat="1" ht="24" customHeight="1">
      <c r="B14" s="293"/>
      <c r="C14" s="304"/>
      <c r="D14" s="191" t="s">
        <v>97</v>
      </c>
      <c r="E14" s="46" t="s">
        <v>32</v>
      </c>
      <c r="F14" s="45">
        <f t="shared" si="0"/>
        <v>4</v>
      </c>
    </row>
    <row r="15" spans="1:6" s="35" customFormat="1" ht="24" customHeight="1">
      <c r="B15" s="293"/>
      <c r="C15" s="304"/>
      <c r="D15" s="191" t="s">
        <v>98</v>
      </c>
      <c r="E15" s="46" t="s">
        <v>34</v>
      </c>
      <c r="F15" s="45">
        <f t="shared" si="0"/>
        <v>5</v>
      </c>
    </row>
    <row r="16" spans="1:6" s="35" customFormat="1" ht="24" customHeight="1">
      <c r="B16" s="293"/>
      <c r="C16" s="304"/>
      <c r="D16" s="191" t="s">
        <v>99</v>
      </c>
      <c r="E16" s="46" t="s">
        <v>32</v>
      </c>
      <c r="F16" s="45">
        <f t="shared" si="0"/>
        <v>4</v>
      </c>
    </row>
    <row r="17" spans="2:6" s="35" customFormat="1" ht="24" customHeight="1">
      <c r="B17" s="293"/>
      <c r="C17" s="304"/>
      <c r="D17" s="191" t="s">
        <v>100</v>
      </c>
      <c r="E17" s="46" t="s">
        <v>34</v>
      </c>
      <c r="F17" s="45">
        <f t="shared" si="0"/>
        <v>5</v>
      </c>
    </row>
    <row r="18" spans="2:6" s="35" customFormat="1" ht="24" customHeight="1">
      <c r="B18" s="293"/>
      <c r="C18" s="304"/>
      <c r="D18" s="191" t="s">
        <v>101</v>
      </c>
      <c r="E18" s="46" t="s">
        <v>32</v>
      </c>
      <c r="F18" s="45">
        <f t="shared" si="0"/>
        <v>4</v>
      </c>
    </row>
    <row r="19" spans="2:6" s="35" customFormat="1" ht="24" customHeight="1" thickBot="1">
      <c r="B19" s="293"/>
      <c r="C19" s="305"/>
      <c r="D19" s="191" t="s">
        <v>102</v>
      </c>
      <c r="E19" s="130" t="s">
        <v>32</v>
      </c>
      <c r="F19" s="165">
        <f t="shared" si="0"/>
        <v>4</v>
      </c>
    </row>
    <row r="20" spans="2:6" s="35" customFormat="1" ht="24" customHeight="1">
      <c r="B20" s="293"/>
      <c r="C20" s="303" t="s">
        <v>103</v>
      </c>
      <c r="D20" s="193" t="s">
        <v>104</v>
      </c>
      <c r="E20" s="138" t="s">
        <v>34</v>
      </c>
      <c r="F20" s="129">
        <f t="shared" si="0"/>
        <v>5</v>
      </c>
    </row>
    <row r="21" spans="2:6" s="35" customFormat="1" ht="24" customHeight="1">
      <c r="B21" s="293"/>
      <c r="C21" s="304"/>
      <c r="D21" s="192" t="s">
        <v>105</v>
      </c>
      <c r="E21" s="46" t="s">
        <v>34</v>
      </c>
      <c r="F21" s="45">
        <f t="shared" si="0"/>
        <v>5</v>
      </c>
    </row>
    <row r="22" spans="2:6" s="35" customFormat="1" ht="24" customHeight="1" thickBot="1">
      <c r="B22" s="293"/>
      <c r="C22" s="305"/>
      <c r="D22" s="192" t="s">
        <v>106</v>
      </c>
      <c r="E22" s="130" t="s">
        <v>32</v>
      </c>
      <c r="F22" s="163">
        <f t="shared" si="0"/>
        <v>4</v>
      </c>
    </row>
    <row r="23" spans="2:6" s="35" customFormat="1" ht="29.25" customHeight="1">
      <c r="B23" s="293"/>
      <c r="C23" s="300" t="s">
        <v>107</v>
      </c>
      <c r="D23" s="193" t="s">
        <v>108</v>
      </c>
      <c r="E23" s="138" t="s">
        <v>32</v>
      </c>
      <c r="F23" s="164">
        <f t="shared" si="0"/>
        <v>4</v>
      </c>
    </row>
    <row r="24" spans="2:6" s="35" customFormat="1" ht="29.25" customHeight="1">
      <c r="B24" s="294"/>
      <c r="C24" s="301"/>
      <c r="D24" s="192" t="s">
        <v>109</v>
      </c>
      <c r="E24" s="218" t="s">
        <v>30</v>
      </c>
      <c r="F24" s="219">
        <f t="shared" si="0"/>
        <v>1</v>
      </c>
    </row>
    <row r="25" spans="2:6" s="35" customFormat="1" ht="29.25" customHeight="1" thickBot="1">
      <c r="B25" s="295"/>
      <c r="C25" s="302"/>
      <c r="D25" s="220" t="s">
        <v>110</v>
      </c>
      <c r="E25" s="130" t="s">
        <v>41</v>
      </c>
      <c r="F25" s="163">
        <f t="shared" si="0"/>
        <v>3</v>
      </c>
    </row>
    <row r="26" spans="2:6" ht="24" customHeight="1">
      <c r="F26" s="166"/>
    </row>
    <row r="27" spans="2:6" ht="24" customHeight="1"/>
    <row r="28" spans="2:6" ht="24" customHeight="1"/>
    <row r="29" spans="2:6" ht="24" customHeight="1"/>
    <row r="30" spans="2:6" ht="24" customHeight="1"/>
    <row r="31" spans="2:6" ht="24" customHeight="1"/>
    <row r="32" spans="2:6" ht="24" customHeight="1"/>
  </sheetData>
  <mergeCells count="11">
    <mergeCell ref="B3:B25"/>
    <mergeCell ref="C3:C8"/>
    <mergeCell ref="C9:C12"/>
    <mergeCell ref="C23:C25"/>
    <mergeCell ref="C13:C19"/>
    <mergeCell ref="C20:C22"/>
    <mergeCell ref="D1:D2"/>
    <mergeCell ref="B1:B2"/>
    <mergeCell ref="C1:C2"/>
    <mergeCell ref="E1:E2"/>
    <mergeCell ref="F1:F2"/>
  </mergeCells>
  <dataValidations count="1">
    <dataValidation type="list" allowBlank="1" showInputMessage="1" showErrorMessage="1" sqref="E3:E25" xr:uid="{00000000-0002-0000-0500-000000000000}">
      <formula1>"1.- Nunca, 2.- Raramente, 3.- A veces, 4.- Frecuentemente, 5.- Siempre"</formula1>
    </dataValidation>
  </dataValidations>
  <printOptions horizontalCentered="1"/>
  <pageMargins left="0.31496062992125984" right="0.31496062992125984" top="0.35433070866141736" bottom="0.35433070866141736" header="0.11811023622047245" footer="0.11811023622047245"/>
  <pageSetup paperSize="9" scale="8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7030A0"/>
    <pageSetUpPr fitToPage="1"/>
  </sheetPr>
  <dimension ref="B1:F28"/>
  <sheetViews>
    <sheetView showGridLines="0" topLeftCell="A4" zoomScale="115" zoomScaleNormal="115" workbookViewId="0">
      <selection activeCell="C10" sqref="C10"/>
    </sheetView>
  </sheetViews>
  <sheetFormatPr defaultColWidth="11.42578125" defaultRowHeight="15"/>
  <cols>
    <col min="1" max="1" width="1.42578125" customWidth="1"/>
    <col min="2" max="2" width="23.85546875" customWidth="1"/>
    <col min="3" max="3" width="26.42578125" customWidth="1"/>
    <col min="4" max="4" width="95" customWidth="1"/>
    <col min="5" max="5" width="13.85546875" customWidth="1"/>
    <col min="6" max="6" width="7.42578125" style="42" hidden="1" customWidth="1"/>
  </cols>
  <sheetData>
    <row r="1" spans="2:6" s="44" customFormat="1" ht="15.75" thickTop="1">
      <c r="B1" s="306" t="s">
        <v>10</v>
      </c>
      <c r="C1" s="308" t="s">
        <v>23</v>
      </c>
      <c r="D1" s="319" t="s">
        <v>24</v>
      </c>
      <c r="E1" s="310" t="s">
        <v>25</v>
      </c>
      <c r="F1" s="312" t="s">
        <v>26</v>
      </c>
    </row>
    <row r="2" spans="2:6" s="44" customFormat="1" ht="22.5" customHeight="1" thickBot="1">
      <c r="B2" s="307"/>
      <c r="C2" s="309"/>
      <c r="D2" s="320"/>
      <c r="E2" s="311"/>
      <c r="F2" s="313"/>
    </row>
    <row r="3" spans="2:6" s="4" customFormat="1" ht="30" customHeight="1">
      <c r="B3" s="314" t="s">
        <v>111</v>
      </c>
      <c r="C3" s="323" t="s">
        <v>112</v>
      </c>
      <c r="D3" s="196" t="s">
        <v>113</v>
      </c>
      <c r="E3" s="48" t="s">
        <v>32</v>
      </c>
      <c r="F3" s="47">
        <f>IF(E3="1.- Nunca",1,IF(E3="2.- Raramente",2,IF(E3="3.- A veces",3,IF(E3="4.- Frecuentemente",4,IF(E3="5.- Siempre",5,0)))))</f>
        <v>4</v>
      </c>
    </row>
    <row r="4" spans="2:6" s="4" customFormat="1" ht="30" customHeight="1" thickBot="1">
      <c r="B4" s="315"/>
      <c r="C4" s="324"/>
      <c r="D4" s="197" t="s">
        <v>114</v>
      </c>
      <c r="E4" s="147" t="s">
        <v>32</v>
      </c>
      <c r="F4" s="169">
        <f t="shared" ref="F4:F9" si="0">IF(E4="1.- Nunca",1,IF(E4="2.- Raramente",2,IF(E4="3.- A veces",3,IF(E4="4.- Frecuentemente",4,IF(E4="5.- Siempre",5,0)))))</f>
        <v>4</v>
      </c>
    </row>
    <row r="5" spans="2:6" s="4" customFormat="1" ht="76.5" customHeight="1" thickTop="1" thickBot="1">
      <c r="B5" s="315"/>
      <c r="C5" s="322"/>
      <c r="D5" s="197" t="s">
        <v>115</v>
      </c>
      <c r="E5" s="147" t="s">
        <v>32</v>
      </c>
      <c r="F5" s="215"/>
    </row>
    <row r="6" spans="2:6" s="4" customFormat="1" ht="30" customHeight="1">
      <c r="B6" s="315"/>
      <c r="C6" s="321" t="s">
        <v>116</v>
      </c>
      <c r="D6" s="198" t="s">
        <v>117</v>
      </c>
      <c r="E6" s="149" t="s">
        <v>30</v>
      </c>
      <c r="F6" s="168">
        <f t="shared" si="0"/>
        <v>1</v>
      </c>
    </row>
    <row r="7" spans="2:6" s="4" customFormat="1" ht="30" customHeight="1" thickBot="1">
      <c r="B7" s="315"/>
      <c r="C7" s="322"/>
      <c r="D7" s="199" t="s">
        <v>118</v>
      </c>
      <c r="E7" s="148" t="s">
        <v>32</v>
      </c>
      <c r="F7" s="169">
        <f t="shared" si="0"/>
        <v>4</v>
      </c>
    </row>
    <row r="8" spans="2:6" s="4" customFormat="1" ht="24" customHeight="1">
      <c r="B8" s="315"/>
      <c r="C8" s="317" t="s">
        <v>119</v>
      </c>
      <c r="D8" s="133" t="s">
        <v>120</v>
      </c>
      <c r="E8" s="131" t="s">
        <v>34</v>
      </c>
      <c r="F8" s="132">
        <f t="shared" si="0"/>
        <v>5</v>
      </c>
    </row>
    <row r="9" spans="2:6" s="4" customFormat="1" ht="24" customHeight="1" thickBot="1">
      <c r="B9" s="316"/>
      <c r="C9" s="318"/>
      <c r="D9" s="200" t="s">
        <v>121</v>
      </c>
      <c r="E9" s="49" t="s">
        <v>32</v>
      </c>
      <c r="F9" s="169">
        <f t="shared" si="0"/>
        <v>4</v>
      </c>
    </row>
    <row r="10" spans="2:6" ht="24" customHeight="1" thickTop="1"/>
    <row r="11" spans="2:6" ht="24" customHeight="1"/>
    <row r="12" spans="2:6" ht="24" customHeight="1"/>
    <row r="13" spans="2:6" ht="24" customHeight="1"/>
    <row r="14" spans="2:6" ht="24" customHeight="1"/>
    <row r="15" spans="2:6" ht="24" customHeight="1"/>
    <row r="16" spans="2:6" ht="24" customHeight="1"/>
    <row r="17" ht="24" customHeight="1"/>
    <row r="18" ht="24" customHeight="1"/>
    <row r="19" ht="24" customHeight="1"/>
    <row r="20" ht="24" customHeight="1"/>
    <row r="21" ht="24" customHeight="1"/>
    <row r="22" ht="24" customHeight="1"/>
    <row r="23" ht="24" customHeight="1"/>
    <row r="24" ht="24" customHeight="1"/>
    <row r="25" ht="24" customHeight="1"/>
    <row r="26" ht="24" customHeight="1"/>
    <row r="27" ht="24" customHeight="1"/>
    <row r="28" ht="24" customHeight="1"/>
  </sheetData>
  <mergeCells count="9">
    <mergeCell ref="B1:B2"/>
    <mergeCell ref="C1:C2"/>
    <mergeCell ref="E1:E2"/>
    <mergeCell ref="F1:F2"/>
    <mergeCell ref="B3:B9"/>
    <mergeCell ref="C8:C9"/>
    <mergeCell ref="D1:D2"/>
    <mergeCell ref="C6:C7"/>
    <mergeCell ref="C3:C5"/>
  </mergeCells>
  <dataValidations count="1">
    <dataValidation type="list" allowBlank="1" showInputMessage="1" showErrorMessage="1" sqref="E3:E9" xr:uid="{00000000-0002-0000-0600-000000000000}">
      <formula1>"1.- Nunca, 2.- Raramente, 3.- A veces, 4.- Frecuentemente, 5.- Siempre"</formula1>
    </dataValidation>
  </dataValidations>
  <printOptions horizontalCentered="1"/>
  <pageMargins left="0.31496062992125984" right="0.31496062992125984" top="0.35433070866141736" bottom="0.35433070866141736" header="0.31496062992125984" footer="0.31496062992125984"/>
  <pageSetup paperSize="9" scale="8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A32020"/>
    <pageSetUpPr fitToPage="1"/>
  </sheetPr>
  <dimension ref="B1:F20"/>
  <sheetViews>
    <sheetView showGridLines="0" zoomScaleNormal="100" zoomScaleSheetLayoutView="70" workbookViewId="0">
      <selection activeCell="D9" sqref="D9"/>
    </sheetView>
  </sheetViews>
  <sheetFormatPr defaultColWidth="11.42578125" defaultRowHeight="12"/>
  <cols>
    <col min="1" max="1" width="1.85546875" style="35" customWidth="1"/>
    <col min="2" max="2" width="23.85546875" style="35" customWidth="1"/>
    <col min="3" max="3" width="26.42578125" style="35" customWidth="1"/>
    <col min="4" max="4" width="95" style="35" customWidth="1"/>
    <col min="5" max="5" width="15.28515625" style="34" customWidth="1"/>
    <col min="6" max="6" width="8.85546875" style="50" hidden="1" customWidth="1"/>
    <col min="7" max="16384" width="11.42578125" style="35"/>
  </cols>
  <sheetData>
    <row r="1" spans="2:6" s="38" customFormat="1" ht="15.75" thickTop="1">
      <c r="B1" s="338" t="s">
        <v>10</v>
      </c>
      <c r="C1" s="340" t="s">
        <v>23</v>
      </c>
      <c r="D1" s="329" t="s">
        <v>24</v>
      </c>
      <c r="E1" s="325" t="s">
        <v>25</v>
      </c>
      <c r="F1" s="327" t="s">
        <v>26</v>
      </c>
    </row>
    <row r="2" spans="2:6" s="38" customFormat="1" ht="15.75" thickBot="1">
      <c r="B2" s="339"/>
      <c r="C2" s="341"/>
      <c r="D2" s="330"/>
      <c r="E2" s="326"/>
      <c r="F2" s="328"/>
    </row>
    <row r="3" spans="2:6" ht="30" customHeight="1">
      <c r="B3" s="331" t="s">
        <v>122</v>
      </c>
      <c r="C3" s="334" t="s">
        <v>123</v>
      </c>
      <c r="D3" s="201" t="s">
        <v>124</v>
      </c>
      <c r="E3" s="52" t="s">
        <v>32</v>
      </c>
      <c r="F3" s="51">
        <f>IF(E3="1.- Nunca",1,IF(E3="2.- Raramente",2,IF(E3="3.- A veces",3,IF(E3="4.- Frecuentemente",4,IF(E3="5.- Siempre",5,0)))))</f>
        <v>4</v>
      </c>
    </row>
    <row r="4" spans="2:6" ht="24" customHeight="1">
      <c r="B4" s="332"/>
      <c r="C4" s="334"/>
      <c r="D4" s="202" t="s">
        <v>125</v>
      </c>
      <c r="E4" s="52" t="s">
        <v>32</v>
      </c>
      <c r="F4" s="51">
        <f t="shared" ref="F4:F10" si="0">IF(E4="1.- Nunca",1,IF(E4="2.- Raramente",2,IF(E4="3.- A veces",3,IF(E4="4.- Frecuentemente",4,IF(E4="5.- Siempre",5,0)))))</f>
        <v>4</v>
      </c>
    </row>
    <row r="5" spans="2:6" ht="27.75" customHeight="1" thickBot="1">
      <c r="B5" s="332"/>
      <c r="C5" s="335"/>
      <c r="D5" s="203" t="s">
        <v>126</v>
      </c>
      <c r="E5" s="144" t="s">
        <v>34</v>
      </c>
      <c r="F5" s="170">
        <f t="shared" si="0"/>
        <v>5</v>
      </c>
    </row>
    <row r="6" spans="2:6" ht="30" customHeight="1" thickTop="1" thickBot="1">
      <c r="B6" s="332"/>
      <c r="C6" s="145" t="s">
        <v>127</v>
      </c>
      <c r="D6" s="204" t="s">
        <v>128</v>
      </c>
      <c r="E6" s="146" t="s">
        <v>34</v>
      </c>
      <c r="F6" s="171">
        <f t="shared" si="0"/>
        <v>5</v>
      </c>
    </row>
    <row r="7" spans="2:6" ht="21.75" customHeight="1">
      <c r="B7" s="332"/>
      <c r="C7" s="336" t="s">
        <v>129</v>
      </c>
      <c r="D7" s="205" t="s">
        <v>130</v>
      </c>
      <c r="E7" s="134" t="s">
        <v>32</v>
      </c>
      <c r="F7" s="135">
        <f t="shared" si="0"/>
        <v>4</v>
      </c>
    </row>
    <row r="8" spans="2:6" ht="41.25" customHeight="1">
      <c r="B8" s="332"/>
      <c r="C8" s="334"/>
      <c r="D8" s="202" t="s">
        <v>131</v>
      </c>
      <c r="E8" s="52" t="s">
        <v>34</v>
      </c>
      <c r="F8" s="51">
        <f t="shared" si="0"/>
        <v>5</v>
      </c>
    </row>
    <row r="9" spans="2:6" ht="20.25" customHeight="1">
      <c r="B9" s="332"/>
      <c r="C9" s="334"/>
      <c r="D9" s="202" t="s">
        <v>132</v>
      </c>
      <c r="E9" s="52" t="s">
        <v>34</v>
      </c>
      <c r="F9" s="51">
        <f t="shared" si="0"/>
        <v>5</v>
      </c>
    </row>
    <row r="10" spans="2:6" ht="20.25" customHeight="1" thickBot="1">
      <c r="B10" s="333"/>
      <c r="C10" s="337"/>
      <c r="D10" s="206" t="s">
        <v>133</v>
      </c>
      <c r="E10" s="53" t="s">
        <v>34</v>
      </c>
      <c r="F10" s="170">
        <f t="shared" si="0"/>
        <v>5</v>
      </c>
    </row>
    <row r="11" spans="2:6" ht="24" customHeight="1" thickTop="1">
      <c r="F11" s="172"/>
    </row>
    <row r="12" spans="2:6" ht="24" customHeight="1"/>
    <row r="13" spans="2:6" ht="24" customHeight="1"/>
    <row r="14" spans="2:6" ht="24" customHeight="1"/>
    <row r="15" spans="2:6" ht="24" customHeight="1"/>
    <row r="16" spans="2:6" ht="24" customHeight="1"/>
    <row r="17" ht="24" customHeight="1"/>
    <row r="18" ht="24" customHeight="1"/>
    <row r="19" ht="24" customHeight="1"/>
    <row r="20" ht="24" customHeight="1"/>
  </sheetData>
  <mergeCells count="8">
    <mergeCell ref="E1:E2"/>
    <mergeCell ref="F1:F2"/>
    <mergeCell ref="D1:D2"/>
    <mergeCell ref="B3:B10"/>
    <mergeCell ref="C3:C5"/>
    <mergeCell ref="C7:C10"/>
    <mergeCell ref="B1:B2"/>
    <mergeCell ref="C1:C2"/>
  </mergeCells>
  <dataValidations disablePrompts="1" count="1">
    <dataValidation type="list" allowBlank="1" showInputMessage="1" showErrorMessage="1" sqref="E3:E10" xr:uid="{00000000-0002-0000-0700-000000000000}">
      <formula1>"1.- Nunca, 2.- Raramente, 3.- A veces, 4.- Frecuentemente, 5.- Siempre"</formula1>
    </dataValidation>
  </dataValidations>
  <pageMargins left="0.31496062992125984" right="0.31496062992125984" top="0.35433070866141736" bottom="0.35433070866141736" header="0.31496062992125984" footer="0.31496062992125984"/>
  <pageSetup paperSize="9" scale="8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0ee9e2c-268c-46ef-9389-8b20023ebbcd">
      <Terms xmlns="http://schemas.microsoft.com/office/infopath/2007/PartnerControls"/>
    </lcf76f155ced4ddcb4097134ff3c332f>
    <TaxCatchAll xmlns="7cdffbf9-ebbc-460a-9152-714904f39d8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49F8502F4AC28408D4F4F39A78E4E33" ma:contentTypeVersion="14" ma:contentTypeDescription="Crear nuevo documento." ma:contentTypeScope="" ma:versionID="da6de8fa917b9011b74dc7ac06d76546">
  <xsd:schema xmlns:xsd="http://www.w3.org/2001/XMLSchema" xmlns:xs="http://www.w3.org/2001/XMLSchema" xmlns:p="http://schemas.microsoft.com/office/2006/metadata/properties" xmlns:ns2="e0ee9e2c-268c-46ef-9389-8b20023ebbcd" xmlns:ns3="7cdffbf9-ebbc-460a-9152-714904f39d80" targetNamespace="http://schemas.microsoft.com/office/2006/metadata/properties" ma:root="true" ma:fieldsID="0d848714445159f9aff387824c417329" ns2:_="" ns3:_="">
    <xsd:import namespace="e0ee9e2c-268c-46ef-9389-8b20023ebbcd"/>
    <xsd:import namespace="7cdffbf9-ebbc-460a-9152-714904f39d80"/>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ee9e2c-268c-46ef-9389-8b20023ebbcd"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Etiquetas de imagen" ma:readOnly="false" ma:fieldId="{5cf76f15-5ced-4ddc-b409-7134ff3c332f}" ma:taxonomyMulti="true" ma:sspId="1b0168f3-4b0c-41bb-ac2b-6d301d763486"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cdffbf9-ebbc-460a-9152-714904f39d80"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bcb3cb58-6288-4f53-9c1f-96efe5e2fac2}" ma:internalName="TaxCatchAll" ma:showField="CatchAllData" ma:web="7cdffbf9-ebbc-460a-9152-714904f39d80">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A0143E-8AA0-4F04-B827-FD5C0E47A7B2}"/>
</file>

<file path=customXml/itemProps2.xml><?xml version="1.0" encoding="utf-8"?>
<ds:datastoreItem xmlns:ds="http://schemas.openxmlformats.org/officeDocument/2006/customXml" ds:itemID="{84662911-066F-4524-8C48-E0508B8D0F95}"/>
</file>

<file path=customXml/itemProps3.xml><?xml version="1.0" encoding="utf-8"?>
<ds:datastoreItem xmlns:ds="http://schemas.openxmlformats.org/officeDocument/2006/customXml" ds:itemID="{5C1F96C8-6328-4A90-A54F-949346BFBCBD}"/>
</file>

<file path=docProps/app.xml><?xml version="1.0" encoding="utf-8"?>
<Properties xmlns="http://schemas.openxmlformats.org/officeDocument/2006/extended-properties" xmlns:vt="http://schemas.openxmlformats.org/officeDocument/2006/docPropsVTypes">
  <Application>Microsoft Excel Online</Application>
  <Manager/>
  <Company>Hewlett-Packard Company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mcasares</dc:creator>
  <cp:keywords/>
  <dc:description/>
  <cp:lastModifiedBy/>
  <cp:revision/>
  <dcterms:created xsi:type="dcterms:W3CDTF">2017-12-17T18:30:04Z</dcterms:created>
  <dcterms:modified xsi:type="dcterms:W3CDTF">2025-09-15T20:25:49Z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0x010100A49F8502F4AC28408D4F4F39A78E4E33</vt:lpwstr>
  </property>
  <property fmtid="{D5CDD505-2E9C-101B-9397-08002B2CF9AE}" pid="4" name="MediaServiceImageTags">
    <vt:lpwstr/>
  </property>
</Properties>
</file>